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012033\Documents\Contracts\FQ16044 - Overhaul Kits\Solicitation and Amendments\"/>
    </mc:Choice>
  </mc:AlternateContent>
  <bookViews>
    <workbookView xWindow="0" yWindow="0" windowWidth="28800" windowHeight="14820" firstSheet="9" activeTab="16"/>
  </bookViews>
  <sheets>
    <sheet name="KIT A" sheetId="16" r:id="rId1"/>
    <sheet name="KIT B" sheetId="17" r:id="rId2"/>
    <sheet name="KIT C" sheetId="18" r:id="rId3"/>
    <sheet name="KIT D" sheetId="19" r:id="rId4"/>
    <sheet name="KIT E" sheetId="20" r:id="rId5"/>
    <sheet name="KIT F" sheetId="21" r:id="rId6"/>
    <sheet name="CHASSIS  KIT A" sheetId="2" r:id="rId7"/>
    <sheet name="S UNITS KIT A BLAD" sheetId="4" r:id="rId8"/>
    <sheet name="HVAC KIT BLAD A " sheetId="22" r:id="rId9"/>
    <sheet name="HVAC KIT BLAD  B" sheetId="28" r:id="rId10"/>
    <sheet name="F AXLE KIT A" sheetId="5" r:id="rId11"/>
    <sheet name="R AXLE KIT A" sheetId="6" r:id="rId12"/>
    <sheet name="FAREBOX KIT" sheetId="24" r:id="rId13"/>
    <sheet name="LED LIGHT KIT" sheetId="25" r:id="rId14"/>
    <sheet name="KIT AC 407c" sheetId="26" r:id="rId15"/>
    <sheet name="MISCELLANEOUS" sheetId="27" r:id="rId16"/>
    <sheet name="Front Axle Kit C" sheetId="29" r:id="rId17"/>
  </sheets>
  <definedNames>
    <definedName name="_xlnm.Print_Area" localSheetId="6">'CHASSIS  KIT A'!$A$1:$H$84</definedName>
    <definedName name="_xlnm.Print_Area" localSheetId="10">'F AXLE KIT A'!$A$1:$E$16</definedName>
    <definedName name="_xlnm.Print_Area" localSheetId="12">'FAREBOX KIT'!$A$1:$G$11</definedName>
    <definedName name="_xlnm.Print_Area" localSheetId="16">'Front Axle Kit C'!$A$1:$H$23</definedName>
    <definedName name="_xlnm.Print_Area" localSheetId="9">'HVAC KIT BLAD  B'!$A$1:$G$17</definedName>
    <definedName name="_xlnm.Print_Area" localSheetId="8">'HVAC KIT BLAD A '!$A$1:$G$17</definedName>
    <definedName name="_xlnm.Print_Area" localSheetId="0">'KIT A'!$A$1:$O$25</definedName>
    <definedName name="_xlnm.Print_Area" localSheetId="14">'KIT AC 407c'!$A$1:$G$8</definedName>
    <definedName name="_xlnm.Print_Area" localSheetId="1">'KIT B'!$A$1:$O$27</definedName>
    <definedName name="_xlnm.Print_Area" localSheetId="2">'KIT C'!$A$1:$M$28</definedName>
    <definedName name="_xlnm.Print_Area" localSheetId="3">'KIT D'!$A$1:$O$29</definedName>
    <definedName name="_xlnm.Print_Area" localSheetId="4">'KIT E'!$A$1:$O$26</definedName>
    <definedName name="_xlnm.Print_Area" localSheetId="5">'KIT F'!$A$1:$M$28</definedName>
    <definedName name="_xlnm.Print_Area" localSheetId="13">'LED LIGHT KIT'!$A$1:$G$7</definedName>
    <definedName name="_xlnm.Print_Area" localSheetId="15">MISCELLANEOUS!$A$1:$G$2</definedName>
    <definedName name="_xlnm.Print_Area" localSheetId="11">'R AXLE KIT A'!$A$1:$E$15</definedName>
    <definedName name="_xlnm.Print_Area" localSheetId="7">'S UNITS KIT A BLAD'!$A$1:$E$73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29" l="1"/>
  <c r="K20" i="29"/>
  <c r="I20" i="29"/>
  <c r="G20" i="29"/>
  <c r="M19" i="29"/>
  <c r="K19" i="29"/>
  <c r="I19" i="29"/>
  <c r="G19" i="29"/>
  <c r="M18" i="29"/>
  <c r="K18" i="29"/>
  <c r="I18" i="29"/>
  <c r="G18" i="29"/>
  <c r="M17" i="29"/>
  <c r="K17" i="29"/>
  <c r="I17" i="29"/>
  <c r="G17" i="29"/>
  <c r="M16" i="29"/>
  <c r="K16" i="29"/>
  <c r="I16" i="29"/>
  <c r="G16" i="29"/>
  <c r="M15" i="29"/>
  <c r="K15" i="29"/>
  <c r="I15" i="29"/>
  <c r="G15" i="29"/>
  <c r="M14" i="29"/>
  <c r="K14" i="29"/>
  <c r="I14" i="29"/>
  <c r="G14" i="29"/>
  <c r="M13" i="29"/>
  <c r="K13" i="29"/>
  <c r="I13" i="29"/>
  <c r="G13" i="29"/>
  <c r="M12" i="29"/>
  <c r="K12" i="29"/>
  <c r="I12" i="29"/>
  <c r="G12" i="29"/>
  <c r="M11" i="29"/>
  <c r="K11" i="29"/>
  <c r="I11" i="29"/>
  <c r="G11" i="29"/>
  <c r="M10" i="29"/>
  <c r="K10" i="29"/>
  <c r="I10" i="29"/>
  <c r="G10" i="29"/>
  <c r="M9" i="29"/>
  <c r="K9" i="29"/>
  <c r="I9" i="29"/>
  <c r="G9" i="29"/>
  <c r="M8" i="29"/>
  <c r="K8" i="29"/>
  <c r="I8" i="29"/>
  <c r="G8" i="29"/>
  <c r="M7" i="29"/>
  <c r="K7" i="29"/>
  <c r="I7" i="29"/>
  <c r="G7" i="29"/>
  <c r="M6" i="29"/>
  <c r="K6" i="29"/>
  <c r="I6" i="29"/>
  <c r="G6" i="29"/>
  <c r="M5" i="29"/>
  <c r="K5" i="29"/>
  <c r="I5" i="29"/>
  <c r="G5" i="29"/>
  <c r="M4" i="29"/>
  <c r="M21" i="29" s="1"/>
  <c r="M23" i="29" s="1"/>
  <c r="K4" i="29"/>
  <c r="K21" i="29" s="1"/>
  <c r="K23" i="29" s="1"/>
  <c r="I4" i="29"/>
  <c r="I21" i="29" s="1"/>
  <c r="I23" i="29" s="1"/>
  <c r="G4" i="29"/>
  <c r="G21" i="29" l="1"/>
  <c r="G23" i="29" s="1"/>
  <c r="M24" i="29" s="1"/>
  <c r="G80" i="2" l="1"/>
  <c r="I80" i="2"/>
  <c r="K80" i="2"/>
  <c r="M80" i="2"/>
  <c r="G79" i="2"/>
  <c r="I79" i="2"/>
  <c r="K79" i="2"/>
  <c r="M79" i="2"/>
  <c r="L7" i="28" l="1"/>
  <c r="L6" i="28"/>
  <c r="L5" i="28"/>
  <c r="L4" i="28"/>
  <c r="J7" i="28"/>
  <c r="J6" i="28"/>
  <c r="J5" i="28"/>
  <c r="J4" i="28"/>
  <c r="H7" i="28"/>
  <c r="H6" i="28"/>
  <c r="H5" i="28"/>
  <c r="H4" i="28"/>
  <c r="F7" i="28"/>
  <c r="F6" i="28"/>
  <c r="F5" i="28"/>
  <c r="F4" i="28"/>
  <c r="H8" i="28"/>
  <c r="H10" i="28" s="1"/>
  <c r="L8" i="28" l="1"/>
  <c r="L10" i="28" s="1"/>
  <c r="J8" i="28"/>
  <c r="J10" i="28" s="1"/>
  <c r="F8" i="28"/>
  <c r="F10" i="28" s="1"/>
  <c r="G7" i="27"/>
  <c r="J7" i="27"/>
  <c r="M7" i="27"/>
  <c r="P7" i="27"/>
  <c r="P6" i="27"/>
  <c r="P5" i="27"/>
  <c r="M6" i="27"/>
  <c r="M5" i="27"/>
  <c r="J6" i="27"/>
  <c r="J5" i="27"/>
  <c r="M4" i="26"/>
  <c r="M5" i="26" s="1"/>
  <c r="M7" i="26" s="1"/>
  <c r="K4" i="26"/>
  <c r="K5" i="26" s="1"/>
  <c r="K7" i="26" s="1"/>
  <c r="I4" i="26"/>
  <c r="I5" i="26" s="1"/>
  <c r="I7" i="26" s="1"/>
  <c r="G4" i="26"/>
  <c r="G5" i="26" s="1"/>
  <c r="G7" i="26" s="1"/>
  <c r="M5" i="25"/>
  <c r="K5" i="25"/>
  <c r="I5" i="25"/>
  <c r="G5" i="25"/>
  <c r="M4" i="25"/>
  <c r="K4" i="25"/>
  <c r="I4" i="25"/>
  <c r="I7" i="25" s="1"/>
  <c r="G4" i="25"/>
  <c r="M7" i="24"/>
  <c r="M6" i="24"/>
  <c r="M5" i="24"/>
  <c r="M4" i="24"/>
  <c r="K7" i="24"/>
  <c r="K6" i="24"/>
  <c r="K5" i="24"/>
  <c r="K4" i="24"/>
  <c r="I7" i="24"/>
  <c r="I6" i="24"/>
  <c r="I8" i="24" s="1"/>
  <c r="I10" i="24" s="1"/>
  <c r="I5" i="24"/>
  <c r="I4" i="24"/>
  <c r="G7" i="24"/>
  <c r="G6" i="24"/>
  <c r="G5" i="24"/>
  <c r="G4" i="24"/>
  <c r="N6" i="6"/>
  <c r="L6" i="6"/>
  <c r="J6" i="6"/>
  <c r="H6" i="6"/>
  <c r="N5" i="6"/>
  <c r="L5" i="6"/>
  <c r="J5" i="6"/>
  <c r="H5" i="6"/>
  <c r="N4" i="6"/>
  <c r="N8" i="6" s="1"/>
  <c r="L4" i="6"/>
  <c r="L8" i="6" s="1"/>
  <c r="J4" i="6"/>
  <c r="H4" i="6"/>
  <c r="N7" i="5"/>
  <c r="N6" i="5"/>
  <c r="N5" i="5"/>
  <c r="N4" i="5"/>
  <c r="L7" i="5"/>
  <c r="L6" i="5"/>
  <c r="L5" i="5"/>
  <c r="L4" i="5"/>
  <c r="J7" i="5"/>
  <c r="J6" i="5"/>
  <c r="J5" i="5"/>
  <c r="J4" i="5"/>
  <c r="H7" i="5"/>
  <c r="H6" i="5"/>
  <c r="H5" i="5"/>
  <c r="H4" i="5"/>
  <c r="H8" i="5" s="1"/>
  <c r="H10" i="5" s="1"/>
  <c r="M8" i="22"/>
  <c r="M10" i="22" s="1"/>
  <c r="K8" i="22"/>
  <c r="I8" i="22"/>
  <c r="G8" i="22"/>
  <c r="M7" i="22"/>
  <c r="M6" i="22"/>
  <c r="M5" i="22"/>
  <c r="M4" i="22"/>
  <c r="K7" i="22"/>
  <c r="K6" i="22"/>
  <c r="K5" i="22"/>
  <c r="K4" i="22"/>
  <c r="I7" i="22"/>
  <c r="I6" i="22"/>
  <c r="I5" i="22"/>
  <c r="I10" i="22"/>
  <c r="I4" i="22"/>
  <c r="K10" i="22"/>
  <c r="G10" i="22"/>
  <c r="G7" i="22"/>
  <c r="G6" i="22"/>
  <c r="G5" i="22"/>
  <c r="G4" i="22"/>
  <c r="L11" i="28" l="1"/>
  <c r="P8" i="27"/>
  <c r="M8" i="26"/>
  <c r="M7" i="25"/>
  <c r="K7" i="25"/>
  <c r="M8" i="25" s="1"/>
  <c r="G7" i="25"/>
  <c r="M8" i="24"/>
  <c r="M10" i="24" s="1"/>
  <c r="K8" i="24"/>
  <c r="K10" i="24" s="1"/>
  <c r="G8" i="24"/>
  <c r="G10" i="24" s="1"/>
  <c r="J8" i="6"/>
  <c r="H8" i="6"/>
  <c r="N9" i="6"/>
  <c r="N8" i="5"/>
  <c r="N10" i="5" s="1"/>
  <c r="L8" i="5"/>
  <c r="L10" i="5" s="1"/>
  <c r="J8" i="5"/>
  <c r="J10" i="5" s="1"/>
  <c r="M11" i="22"/>
  <c r="N74" i="4"/>
  <c r="L74" i="4"/>
  <c r="J74" i="4"/>
  <c r="H74" i="4"/>
  <c r="N72" i="4"/>
  <c r="L72" i="4"/>
  <c r="J72" i="4"/>
  <c r="H72"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4"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5" i="4"/>
  <c r="H4" i="4"/>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81" i="2"/>
  <c r="M82" i="2" s="1"/>
  <c r="M84" i="2" s="1"/>
  <c r="M5" i="2"/>
  <c r="M4"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81" i="2"/>
  <c r="K82" i="2" s="1"/>
  <c r="K5" i="2"/>
  <c r="K4"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81" i="2"/>
  <c r="I82" i="2" s="1"/>
  <c r="I5" i="2"/>
  <c r="I4" i="2"/>
  <c r="M18" i="21"/>
  <c r="K18" i="21"/>
  <c r="I18" i="21"/>
  <c r="G18" i="21"/>
  <c r="M17" i="21"/>
  <c r="M16" i="21"/>
  <c r="K17" i="21"/>
  <c r="K16" i="21"/>
  <c r="I17" i="21"/>
  <c r="I16" i="21"/>
  <c r="G17" i="21"/>
  <c r="G16" i="21"/>
  <c r="G15" i="21"/>
  <c r="M15" i="21"/>
  <c r="K15" i="21"/>
  <c r="I15" i="21"/>
  <c r="M14" i="21"/>
  <c r="K14" i="21"/>
  <c r="I14" i="21"/>
  <c r="G14" i="21"/>
  <c r="M13" i="21"/>
  <c r="K13" i="21"/>
  <c r="I13" i="21"/>
  <c r="G13" i="21"/>
  <c r="M12" i="21"/>
  <c r="K12" i="21"/>
  <c r="I12" i="21"/>
  <c r="G12" i="21"/>
  <c r="M11" i="21"/>
  <c r="K11" i="21"/>
  <c r="I11" i="21"/>
  <c r="G11" i="21"/>
  <c r="M10" i="21"/>
  <c r="K10" i="21"/>
  <c r="I10" i="21"/>
  <c r="G10" i="21"/>
  <c r="M9" i="21"/>
  <c r="K9" i="21"/>
  <c r="I9" i="21"/>
  <c r="G9" i="21"/>
  <c r="M8" i="21"/>
  <c r="K8" i="21"/>
  <c r="I8" i="21"/>
  <c r="G8" i="21"/>
  <c r="M7" i="21"/>
  <c r="K7" i="21"/>
  <c r="I7" i="21"/>
  <c r="G7" i="21"/>
  <c r="M6" i="21"/>
  <c r="K6" i="21"/>
  <c r="I6" i="21"/>
  <c r="G6" i="21"/>
  <c r="M14" i="20"/>
  <c r="K14" i="20"/>
  <c r="I14" i="20"/>
  <c r="G14" i="20"/>
  <c r="M13" i="20"/>
  <c r="K13" i="20"/>
  <c r="I13" i="20"/>
  <c r="G13" i="20"/>
  <c r="M12" i="20"/>
  <c r="K12" i="20"/>
  <c r="I12" i="20"/>
  <c r="G12" i="20"/>
  <c r="M11" i="20"/>
  <c r="K11" i="20"/>
  <c r="I11" i="20"/>
  <c r="G11" i="20"/>
  <c r="M10" i="20"/>
  <c r="K10" i="20"/>
  <c r="I10" i="20"/>
  <c r="G10" i="20"/>
  <c r="M9" i="20"/>
  <c r="K9" i="20"/>
  <c r="I9" i="20"/>
  <c r="G9" i="20"/>
  <c r="M8" i="20"/>
  <c r="K8" i="20"/>
  <c r="I8" i="20"/>
  <c r="G8" i="20"/>
  <c r="M7" i="20"/>
  <c r="K7" i="20"/>
  <c r="I7" i="20"/>
  <c r="G7" i="20"/>
  <c r="M6" i="20"/>
  <c r="M16" i="20" s="1"/>
  <c r="K6" i="20"/>
  <c r="K16" i="20" s="1"/>
  <c r="I6" i="20"/>
  <c r="I16" i="20" s="1"/>
  <c r="G6" i="20"/>
  <c r="G16" i="20" s="1"/>
  <c r="M14" i="19"/>
  <c r="K14" i="19"/>
  <c r="I14" i="19"/>
  <c r="G14" i="19"/>
  <c r="M13" i="19"/>
  <c r="K13" i="19"/>
  <c r="I13" i="19"/>
  <c r="G13" i="19"/>
  <c r="M12" i="19"/>
  <c r="K12" i="19"/>
  <c r="I12" i="19"/>
  <c r="G12" i="19"/>
  <c r="M11" i="19"/>
  <c r="K11" i="19"/>
  <c r="I11" i="19"/>
  <c r="G11" i="19"/>
  <c r="M10" i="19"/>
  <c r="K10" i="19"/>
  <c r="I10" i="19"/>
  <c r="G10" i="19"/>
  <c r="M9" i="19"/>
  <c r="K9" i="19"/>
  <c r="I9" i="19"/>
  <c r="G9" i="19"/>
  <c r="M8" i="19"/>
  <c r="K8" i="19"/>
  <c r="I8" i="19"/>
  <c r="G8" i="19"/>
  <c r="M7" i="19"/>
  <c r="K7" i="19"/>
  <c r="I7" i="19"/>
  <c r="G7" i="19"/>
  <c r="M6" i="19"/>
  <c r="M15" i="19" s="1"/>
  <c r="M17" i="19" s="1"/>
  <c r="K6" i="19"/>
  <c r="K15" i="19" s="1"/>
  <c r="K17" i="19" s="1"/>
  <c r="I6" i="19"/>
  <c r="I15" i="19" s="1"/>
  <c r="I17" i="19" s="1"/>
  <c r="G6" i="19"/>
  <c r="G15" i="19" s="1"/>
  <c r="G17" i="19" s="1"/>
  <c r="M14" i="18"/>
  <c r="K14" i="18"/>
  <c r="I14" i="18"/>
  <c r="G14" i="18"/>
  <c r="M13" i="18"/>
  <c r="K13" i="18"/>
  <c r="I13" i="18"/>
  <c r="G13" i="18"/>
  <c r="M12" i="18"/>
  <c r="K12" i="18"/>
  <c r="I12" i="18"/>
  <c r="G12" i="18"/>
  <c r="M11" i="18"/>
  <c r="K11" i="18"/>
  <c r="I11" i="18"/>
  <c r="G11" i="18"/>
  <c r="M10" i="18"/>
  <c r="K10" i="18"/>
  <c r="I10" i="18"/>
  <c r="G10" i="18"/>
  <c r="M9" i="18"/>
  <c r="K9" i="18"/>
  <c r="I9" i="18"/>
  <c r="G9" i="18"/>
  <c r="M8" i="18"/>
  <c r="K8" i="18"/>
  <c r="I8" i="18"/>
  <c r="G8" i="18"/>
  <c r="M7" i="18"/>
  <c r="K7" i="18"/>
  <c r="I7" i="18"/>
  <c r="G7" i="18"/>
  <c r="M6" i="18"/>
  <c r="M15" i="18" s="1"/>
  <c r="M17" i="18" s="1"/>
  <c r="K6" i="18"/>
  <c r="K15" i="18" s="1"/>
  <c r="K17" i="18" s="1"/>
  <c r="I6" i="18"/>
  <c r="I15" i="18" s="1"/>
  <c r="I17" i="18" s="1"/>
  <c r="G6" i="18"/>
  <c r="G15" i="18" s="1"/>
  <c r="G17" i="18" s="1"/>
  <c r="M15" i="17"/>
  <c r="K15" i="17"/>
  <c r="I15" i="17"/>
  <c r="I17" i="17" s="1"/>
  <c r="G15" i="17"/>
  <c r="M14" i="17"/>
  <c r="K14" i="17"/>
  <c r="I14" i="17"/>
  <c r="G14" i="17"/>
  <c r="M13" i="17"/>
  <c r="K13" i="17"/>
  <c r="I13" i="17"/>
  <c r="G13" i="17"/>
  <c r="M12" i="17"/>
  <c r="K12" i="17"/>
  <c r="I12" i="17"/>
  <c r="G12" i="17"/>
  <c r="M11" i="17"/>
  <c r="K11" i="17"/>
  <c r="I11" i="17"/>
  <c r="G11" i="17"/>
  <c r="M10" i="17"/>
  <c r="K10" i="17"/>
  <c r="I10" i="17"/>
  <c r="G10" i="17"/>
  <c r="M9" i="17"/>
  <c r="K9" i="17"/>
  <c r="I9" i="17"/>
  <c r="G9" i="17"/>
  <c r="M8" i="17"/>
  <c r="K8" i="17"/>
  <c r="I8" i="17"/>
  <c r="G8" i="17"/>
  <c r="M7" i="17"/>
  <c r="K7" i="17"/>
  <c r="I7" i="17"/>
  <c r="G7" i="17"/>
  <c r="M6" i="17"/>
  <c r="M17" i="17" s="1"/>
  <c r="K6" i="17"/>
  <c r="K17" i="17" s="1"/>
  <c r="I6" i="17"/>
  <c r="G6" i="17"/>
  <c r="G17" i="17" s="1"/>
  <c r="M7" i="16"/>
  <c r="M8" i="16"/>
  <c r="M9" i="16"/>
  <c r="M10" i="16"/>
  <c r="M11" i="16"/>
  <c r="M12" i="16"/>
  <c r="M13" i="16"/>
  <c r="M14" i="16"/>
  <c r="M6" i="16"/>
  <c r="M5" i="16"/>
  <c r="K7" i="16"/>
  <c r="K8" i="16"/>
  <c r="K9" i="16"/>
  <c r="K10" i="16"/>
  <c r="K11" i="16"/>
  <c r="K12" i="16"/>
  <c r="K13" i="16"/>
  <c r="K14" i="16"/>
  <c r="K6" i="16"/>
  <c r="K5" i="16"/>
  <c r="I7" i="16"/>
  <c r="I8" i="16"/>
  <c r="I9" i="16"/>
  <c r="I10" i="16"/>
  <c r="I11" i="16"/>
  <c r="I12" i="16"/>
  <c r="I13" i="16"/>
  <c r="I14" i="16"/>
  <c r="I6" i="16"/>
  <c r="I5" i="16"/>
  <c r="M16" i="16"/>
  <c r="K16" i="16"/>
  <c r="I16" i="16"/>
  <c r="K84" i="2" l="1"/>
  <c r="M11" i="24"/>
  <c r="N11" i="5"/>
  <c r="N75" i="4"/>
  <c r="I84" i="2"/>
  <c r="K20" i="21"/>
  <c r="M20" i="21"/>
  <c r="I20" i="21"/>
  <c r="M17" i="20"/>
  <c r="M18" i="19"/>
  <c r="M18" i="18"/>
  <c r="M18" i="17"/>
  <c r="M15" i="16"/>
  <c r="M17" i="16" s="1"/>
  <c r="K15" i="16"/>
  <c r="K17" i="16" s="1"/>
  <c r="I15" i="16"/>
  <c r="I17" i="16" s="1"/>
  <c r="G43" i="2" l="1"/>
  <c r="G81" i="2"/>
  <c r="G82" i="2" s="1"/>
  <c r="G84" i="2" s="1"/>
  <c r="M85" i="2" s="1"/>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2" i="2"/>
  <c r="G41" i="2"/>
  <c r="G40" i="2"/>
  <c r="G39" i="2"/>
  <c r="G38" i="2"/>
  <c r="G14" i="16" l="1"/>
  <c r="G6" i="16"/>
  <c r="G7" i="16"/>
  <c r="G8" i="16"/>
  <c r="G9" i="16"/>
  <c r="G10" i="16"/>
  <c r="G11" i="16"/>
  <c r="G12" i="16"/>
  <c r="G13" i="16"/>
  <c r="G5" i="16"/>
  <c r="G15" i="16" l="1"/>
  <c r="G17" i="16" s="1"/>
  <c r="M18" i="16" s="1"/>
  <c r="G20" i="21"/>
  <c r="M21" i="21" s="1"/>
  <c r="G6" i="27"/>
  <c r="G5" i="27"/>
  <c r="G37" i="2" l="1"/>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sharedStrings.xml><?xml version="1.0" encoding="utf-8"?>
<sst xmlns="http://schemas.openxmlformats.org/spreadsheetml/2006/main" count="1036" uniqueCount="347">
  <si>
    <t xml:space="preserve"> </t>
  </si>
  <si>
    <t>NOTES</t>
  </si>
  <si>
    <t>Kit Contents</t>
  </si>
  <si>
    <t>OEM #</t>
  </si>
  <si>
    <t xml:space="preserve">WMATA # </t>
  </si>
  <si>
    <t>QTY</t>
  </si>
  <si>
    <t>Unit Price</t>
  </si>
  <si>
    <t>Total</t>
  </si>
  <si>
    <t>Kit Total</t>
  </si>
  <si>
    <t># of Kits Required</t>
  </si>
  <si>
    <t>Grand Total</t>
  </si>
  <si>
    <t>Front Shock Absorber assy</t>
  </si>
  <si>
    <t>116435</t>
  </si>
  <si>
    <t>Front Air Bellows</t>
  </si>
  <si>
    <t>05508</t>
  </si>
  <si>
    <t>Front Radius Rod Shims</t>
  </si>
  <si>
    <t>050844</t>
  </si>
  <si>
    <t>Bolt, Hex M24x1.5mm x 90mm Lg.</t>
  </si>
  <si>
    <t>055166</t>
  </si>
  <si>
    <t>Connector, Hose 3/8" I.D. x 3/8" PT</t>
  </si>
  <si>
    <t>5956149</t>
  </si>
  <si>
    <t>Screw, Cap M18 x 60 mm</t>
  </si>
  <si>
    <t>048548</t>
  </si>
  <si>
    <t>Nut, Lock M18</t>
  </si>
  <si>
    <t>048556</t>
  </si>
  <si>
    <t>Nut, Lock M24 x 1.5</t>
  </si>
  <si>
    <t>050874</t>
  </si>
  <si>
    <t>Lateral Rod Assembly, Front</t>
  </si>
  <si>
    <t>018151</t>
  </si>
  <si>
    <t>Screw, Hex Head Cap 3/4" - 10 UNC x 3 1/2" Lg.</t>
  </si>
  <si>
    <t>050867</t>
  </si>
  <si>
    <t>Nut, Lock Prevailing Torque 3/4" - 10 UNC</t>
  </si>
  <si>
    <t>042439</t>
  </si>
  <si>
    <t>Nut, Capped Aluminum Front M22 x 1.5</t>
  </si>
  <si>
    <t>038115</t>
  </si>
  <si>
    <t>Wheel, Aluminum Hub Piloted 22.5" x 8.25 (ALCOA 886513DB)</t>
  </si>
  <si>
    <t>219013</t>
  </si>
  <si>
    <t>Nut, Capped Aluminum Rear M22 x 1.5</t>
  </si>
  <si>
    <t>038114</t>
  </si>
  <si>
    <t>Shock Absorber Assembly Rear</t>
  </si>
  <si>
    <t>116434</t>
  </si>
  <si>
    <t>Radius Rod, Upper Rear</t>
  </si>
  <si>
    <t>290882</t>
  </si>
  <si>
    <t>Spacer, Radius Rod Mounting</t>
  </si>
  <si>
    <t>223196</t>
  </si>
  <si>
    <t>Air Spring, Rear</t>
  </si>
  <si>
    <t>009594</t>
  </si>
  <si>
    <t>U-Bolt, 7/8" UNF</t>
  </si>
  <si>
    <t>248429</t>
  </si>
  <si>
    <t>Bolt &amp; Strap Kit</t>
  </si>
  <si>
    <t>039885</t>
  </si>
  <si>
    <t>Connector, Hose 1/2" I D</t>
  </si>
  <si>
    <t>116015         68RB-8-6</t>
  </si>
  <si>
    <t>Nut, Castle</t>
  </si>
  <si>
    <t>6313236</t>
  </si>
  <si>
    <t>Bellows - Exhaust DuraFlex Braided (Hutchinson)</t>
  </si>
  <si>
    <t>495287</t>
  </si>
  <si>
    <t>Blanket, Exhaust Flex Connector</t>
  </si>
  <si>
    <t>6407715</t>
  </si>
  <si>
    <t>Gasket - Marmon 4"</t>
  </si>
  <si>
    <t>Spinner By-pass Oil filter 576HE (73665 manufactured by T.F. Hudgins)</t>
  </si>
  <si>
    <t>73665</t>
  </si>
  <si>
    <t xml:space="preserve">Connector, Hose 1/2 " - 1/4" </t>
  </si>
  <si>
    <t>End, Steering Male</t>
  </si>
  <si>
    <t>VMS8GR-8</t>
  </si>
  <si>
    <t>End, Steering Ring Ball</t>
  </si>
  <si>
    <t>POSB8NF</t>
  </si>
  <si>
    <t>Fitting 1/4 " PM - 1/4" PF 90 °</t>
  </si>
  <si>
    <t>2202P-44</t>
  </si>
  <si>
    <t>3350X4</t>
  </si>
  <si>
    <t>Drain valve</t>
  </si>
  <si>
    <t>Fitting ¼” NPT x ¼” flare</t>
  </si>
  <si>
    <t>Bulkhead Connector Parker 207ACBHS-4</t>
  </si>
  <si>
    <t>207ACBHS-4</t>
  </si>
  <si>
    <t>WMATA #</t>
  </si>
  <si>
    <t>Valve assy,relay</t>
  </si>
  <si>
    <t>Switch, press 1 psi</t>
  </si>
  <si>
    <t>Valve assy, quick release</t>
  </si>
  <si>
    <t>Switch, stop light</t>
  </si>
  <si>
    <t>Valve assy, solenoid 12v</t>
  </si>
  <si>
    <t>Valve assy, safety ST-1</t>
  </si>
  <si>
    <t>Air Dryer Retro-Kit SKF</t>
  </si>
  <si>
    <t>620984-228KIT</t>
  </si>
  <si>
    <t>Tank, muffler</t>
  </si>
  <si>
    <t>Valve, safety 200 psi</t>
  </si>
  <si>
    <t>Nipple, 1/4" air industrial</t>
  </si>
  <si>
    <t>Assy, governor</t>
  </si>
  <si>
    <t>Strainer, air</t>
  </si>
  <si>
    <t>Valve, single check</t>
  </si>
  <si>
    <t>Valve assy, solenoid 4-way</t>
  </si>
  <si>
    <t>Assy, press switch, 60 psi</t>
  </si>
  <si>
    <t>Valve assy, emergency brake release</t>
  </si>
  <si>
    <t>Valve assy, parking brake</t>
  </si>
  <si>
    <t>Valve assy, rotary pump</t>
  </si>
  <si>
    <t>Valve assy, double check</t>
  </si>
  <si>
    <t>Valve assy, modulator 24v</t>
  </si>
  <si>
    <t>Valve, quick release</t>
  </si>
  <si>
    <t>Valve assy, brake E-10</t>
  </si>
  <si>
    <t>Valve assy, spring brake control</t>
  </si>
  <si>
    <t>Valve assy, traction control 24v</t>
  </si>
  <si>
    <t xml:space="preserve">Transducer, pressure, Estroke </t>
  </si>
  <si>
    <t>Transducer, pressure 250 psi</t>
  </si>
  <si>
    <t>Switch, ramp</t>
  </si>
  <si>
    <t>Switch, level arm</t>
  </si>
  <si>
    <t>Pump assy, ramp</t>
  </si>
  <si>
    <t>Relay</t>
  </si>
  <si>
    <t>Decal, fluid</t>
  </si>
  <si>
    <t>Yellow nosing</t>
  </si>
  <si>
    <t>Switch, dash</t>
  </si>
  <si>
    <t>Acc/elect-pedal</t>
  </si>
  <si>
    <t>Engine DATA gauge</t>
  </si>
  <si>
    <t>Toggle switch (ON-maintained  OFF-momentary  ON)</t>
  </si>
  <si>
    <t>Speedometer</t>
  </si>
  <si>
    <t>Switch master 7 prong</t>
  </si>
  <si>
    <t>Knob master switch</t>
  </si>
  <si>
    <t>Handle ,concealed pull</t>
  </si>
  <si>
    <t>Switch ,push button (starter switch)</t>
  </si>
  <si>
    <t>Guard,switch</t>
  </si>
  <si>
    <t>Light indicator</t>
  </si>
  <si>
    <t>Lamp assembly Amber LED</t>
  </si>
  <si>
    <t>Front turn signal lamp LED</t>
  </si>
  <si>
    <t>Turn signal lamp LED</t>
  </si>
  <si>
    <t>Stop Red lamp LED</t>
  </si>
  <si>
    <t>Lamp assembly LED</t>
  </si>
  <si>
    <t>Strip lamp LED</t>
  </si>
  <si>
    <t>Lamp assembly red LED</t>
  </si>
  <si>
    <t>089170</t>
  </si>
  <si>
    <t>Lamp assmebly amber LED</t>
  </si>
  <si>
    <t>Door Motor</t>
  </si>
  <si>
    <t>5734-006-64</t>
  </si>
  <si>
    <t>Brake Treadle Assy</t>
  </si>
  <si>
    <t>Conlink Assy 16.50</t>
  </si>
  <si>
    <t>Conlink Assy 38.00</t>
  </si>
  <si>
    <t>Conlink Assy 8.50</t>
  </si>
  <si>
    <t xml:space="preserve">Idler </t>
  </si>
  <si>
    <t>Motor Crank Assy</t>
  </si>
  <si>
    <t>External Ring</t>
  </si>
  <si>
    <t>Idler Assy.</t>
  </si>
  <si>
    <t>Wiper Arm Assy RS</t>
  </si>
  <si>
    <t>Wiper Arm Assy CS</t>
  </si>
  <si>
    <t>C/S &amp; R/S BLADE</t>
  </si>
  <si>
    <t>278927        6406761          67-321</t>
  </si>
  <si>
    <t>CENTER LINK ASSEMBLY</t>
  </si>
  <si>
    <t>CONNECTOR, BULKHEAD</t>
  </si>
  <si>
    <t>LATERAL ROD, FRONT</t>
  </si>
  <si>
    <t>ABS, SENSOR</t>
  </si>
  <si>
    <t>ROD,RADIUS:UPPER REAR</t>
  </si>
  <si>
    <t>OEM</t>
  </si>
  <si>
    <t>TBD</t>
  </si>
  <si>
    <t>207 ACBH-6</t>
  </si>
  <si>
    <t>PARKER HANNIFIN</t>
  </si>
  <si>
    <t>ZF COMMERCIAL SUSPENS</t>
  </si>
  <si>
    <t>070.360.068.800</t>
  </si>
  <si>
    <t>ARVIN MERITOR</t>
  </si>
  <si>
    <t>S441 032 814 0</t>
  </si>
  <si>
    <t>WINDOW KIT A (NEW FLYER 6301-6423)</t>
  </si>
  <si>
    <t>999-55-0127</t>
  </si>
  <si>
    <t>PART</t>
  </si>
  <si>
    <t>DESCRIPTION</t>
  </si>
  <si>
    <t>WIND ASSY, SIDE, NON EMERG INFO</t>
  </si>
  <si>
    <t>FORE MODESTY GLASS</t>
  </si>
  <si>
    <t>AFT MODESTY GLASS</t>
  </si>
  <si>
    <t>EXIT DOOR GLASS</t>
  </si>
  <si>
    <t>FLUSH WINDOW ASSY, SIDE, EMERG</t>
  </si>
  <si>
    <t>FLUSH WINDOW ASSY, SIDE, SASH</t>
  </si>
  <si>
    <t>WINDOW KIT B (NEW FLYER 6424-6461)</t>
  </si>
  <si>
    <t>999-55-0131</t>
  </si>
  <si>
    <t>WINDOW KIT C (NEW FLYER 6462-6599)</t>
  </si>
  <si>
    <t>999-55-0145</t>
  </si>
  <si>
    <t>WINDOW KIT D (NEW FLYER 6600-6609)</t>
  </si>
  <si>
    <t>999-55-0144</t>
  </si>
  <si>
    <t>WINDOW KIT E (NEW FLYER 3751-3770)</t>
  </si>
  <si>
    <t>999-55-0146</t>
  </si>
  <si>
    <t>WINDOW KIT F (NEW FLYER 5431-5452)</t>
  </si>
  <si>
    <t>999-55-0147</t>
  </si>
  <si>
    <t xml:space="preserve">REAR WINDSHIELD </t>
  </si>
  <si>
    <t>900198A</t>
  </si>
  <si>
    <t>FLUSH FRAME, SIDE, NON EMERG</t>
  </si>
  <si>
    <t xml:space="preserve">A/C belt                          </t>
  </si>
  <si>
    <t xml:space="preserve">Defrost air filter            </t>
  </si>
  <si>
    <t xml:space="preserve">Defrost valve (021351001 manufactured by Orion or 26-0025 manufactured by Mobile Climate Controls)     </t>
  </si>
  <si>
    <t>021351001</t>
  </si>
  <si>
    <t xml:space="preserve">Snuber roller             </t>
  </si>
  <si>
    <t>999-63-0009  FAREBOX KIT</t>
  </si>
  <si>
    <t xml:space="preserve">Small "O" ring </t>
  </si>
  <si>
    <t>A01793-0003</t>
  </si>
  <si>
    <t>Large "O" ring</t>
  </si>
  <si>
    <t>A01793-0002</t>
  </si>
  <si>
    <t>Coin Validator</t>
  </si>
  <si>
    <t>C23931-1927</t>
  </si>
  <si>
    <t>BT drive belt</t>
  </si>
  <si>
    <t>C09132-0023</t>
  </si>
  <si>
    <t>999-72-0002  LED LIGHT KIT</t>
  </si>
  <si>
    <t>KIT:LIGHT,CONTAINS LED</t>
  </si>
  <si>
    <t>LRS 83004</t>
  </si>
  <si>
    <t>999-55-0110  KIT A/C 407c</t>
  </si>
  <si>
    <t>KIT:A/C R407C Conversion-</t>
  </si>
  <si>
    <t>6060201</t>
  </si>
  <si>
    <t>OEM: Thermo King. The kit shall include the driers but no the coil cleaner.</t>
  </si>
  <si>
    <t>MISCELLANEOUS PARTS</t>
  </si>
  <si>
    <t>SEAT, DRIVER'S RECARO</t>
  </si>
  <si>
    <t xml:space="preserve">STEP, NOSE </t>
  </si>
  <si>
    <t>999-63-0011  HVAC KIT A</t>
  </si>
  <si>
    <t xml:space="preserve">Module, Multiplex </t>
  </si>
  <si>
    <t>Bolt, M12 x 1.75 mm x 60 mm</t>
  </si>
  <si>
    <t>143436</t>
  </si>
  <si>
    <t>Engine Mount, Rear</t>
  </si>
  <si>
    <t>116019</t>
  </si>
  <si>
    <t>Bolt, M14 x 2.0 mm x 110 mm</t>
  </si>
  <si>
    <t>243594</t>
  </si>
  <si>
    <t>Fastenal 11114439</t>
  </si>
  <si>
    <t>Washer, Snubbing</t>
  </si>
  <si>
    <t>045076</t>
  </si>
  <si>
    <t>Washer, Engine Rebound</t>
  </si>
  <si>
    <t>109863</t>
  </si>
  <si>
    <t>Engine Mount, Front</t>
  </si>
  <si>
    <t>109982</t>
  </si>
  <si>
    <t>Bolt, Hex 3/4" - 10 UNC x 5 1/2" Lg.</t>
  </si>
  <si>
    <t>10B12088</t>
  </si>
  <si>
    <t>Nut, Lock Nylon 3/4" - 10 UNC</t>
  </si>
  <si>
    <t>40N12000</t>
  </si>
  <si>
    <t>R53100214</t>
  </si>
  <si>
    <t>Clamp, Exhaust 4.75" I.D.</t>
  </si>
  <si>
    <t>205042</t>
  </si>
  <si>
    <t>U-Clamp, 3 1/2"</t>
  </si>
  <si>
    <t>5952265</t>
  </si>
  <si>
    <t>Clamp, V-Band</t>
  </si>
  <si>
    <t>Elbow, Rubber 5"</t>
  </si>
  <si>
    <t>038060</t>
  </si>
  <si>
    <t>042027</t>
  </si>
  <si>
    <t>Clamp, Hose 5 1/2"</t>
  </si>
  <si>
    <t>351703</t>
  </si>
  <si>
    <t>Fairview Fittings HC19-550</t>
  </si>
  <si>
    <t>Clamp, T-Bolt w/Spring</t>
  </si>
  <si>
    <t>097485</t>
  </si>
  <si>
    <t>Clamp, Air Tube</t>
  </si>
  <si>
    <t>052179</t>
  </si>
  <si>
    <t>Indicator, Air Restriction</t>
  </si>
  <si>
    <t>8111553</t>
  </si>
  <si>
    <t>Element, Filter</t>
  </si>
  <si>
    <t>6341684</t>
  </si>
  <si>
    <t>Thermo King 91-9641</t>
  </si>
  <si>
    <t>Nut, Twist</t>
  </si>
  <si>
    <t>5960918</t>
  </si>
  <si>
    <t>Elbow, 90° 4" Dia.</t>
  </si>
  <si>
    <t>118406</t>
  </si>
  <si>
    <t>Buckhprn rubber 90HL4</t>
  </si>
  <si>
    <t>Hose, Hump 4" I.D.</t>
  </si>
  <si>
    <t>237729</t>
  </si>
  <si>
    <t>Donaldson P105609-016-700</t>
  </si>
  <si>
    <t>Plate, Cover 3/4"</t>
  </si>
  <si>
    <t>049190</t>
  </si>
  <si>
    <t>Clamp, 1" Tube</t>
  </si>
  <si>
    <t>051680</t>
  </si>
  <si>
    <t>Hose, Hump</t>
  </si>
  <si>
    <t>6333802</t>
  </si>
  <si>
    <t>Clamp</t>
  </si>
  <si>
    <t>6333803</t>
  </si>
  <si>
    <t>Clamp, T-Bolt w/Spring 4.125 - 4.623 Dia.</t>
  </si>
  <si>
    <t>092717</t>
  </si>
  <si>
    <t>Hose, Silicone 4" Dia.</t>
  </si>
  <si>
    <t>034530</t>
  </si>
  <si>
    <t>Clamp, Breeze 2.25" Dia. - 3.13" Dia.</t>
  </si>
  <si>
    <t>012834</t>
  </si>
  <si>
    <t>8111087</t>
  </si>
  <si>
    <t>Elbow, Silicone 90° 2.5" I.D.</t>
  </si>
  <si>
    <t>038158</t>
  </si>
  <si>
    <t>Hose, Hump 2.50" I.D.</t>
  </si>
  <si>
    <t>034528</t>
  </si>
  <si>
    <t>racor assy.</t>
  </si>
  <si>
    <t>281894</t>
  </si>
  <si>
    <t>filter,water</t>
  </si>
  <si>
    <t>Mount, Rubber</t>
  </si>
  <si>
    <t>Fitting, Socketless Brass 3/8" - 18 x -06 Hose</t>
  </si>
  <si>
    <t>Clamp, Breeze 9/13" - 11/16"</t>
  </si>
  <si>
    <t>IIUR</t>
  </si>
  <si>
    <t>Fairview ETM-6</t>
  </si>
  <si>
    <t>Bushing, Reducing 3/4" PT x 3/8" PT</t>
  </si>
  <si>
    <t>seal, O ring</t>
  </si>
  <si>
    <t>Cummins</t>
  </si>
  <si>
    <t>clamp, V band</t>
  </si>
  <si>
    <t>6356960 or 039132</t>
  </si>
  <si>
    <t>020118 or 4738-6-6B</t>
  </si>
  <si>
    <t>5959792 or 209P-12-6</t>
  </si>
  <si>
    <t>Fitting 1/4 " PM - 1/4" PF 45°</t>
  </si>
  <si>
    <t xml:space="preserve"> CHASSIS KIT A  (Stock # 999-63-0016)</t>
  </si>
  <si>
    <t xml:space="preserve"> SMALL UNITS KIT A (BLAD) (Stock # 999-63-0018)</t>
  </si>
  <si>
    <t>FRONT AXLE KIT A (Stock # 999-63-0024)</t>
  </si>
  <si>
    <t>REAR AXLE KIT A (Stock # 999-63-0020)</t>
  </si>
  <si>
    <t xml:space="preserve">Base Year </t>
  </si>
  <si>
    <t>Option Year 1</t>
  </si>
  <si>
    <t>Option Year 2</t>
  </si>
  <si>
    <t>Option Year 3</t>
  </si>
  <si>
    <t>Base Year Total</t>
  </si>
  <si>
    <t>Option Year 1 Total</t>
  </si>
  <si>
    <t>Option Year 2 Total</t>
  </si>
  <si>
    <t>Option Year 3 Total</t>
  </si>
  <si>
    <t>Qty</t>
  </si>
  <si>
    <t xml:space="preserve">Discount off MSRP for base and all option periods if exercised is: </t>
  </si>
  <si>
    <t>77-3100</t>
  </si>
  <si>
    <t xml:space="preserve">Clutch armature            </t>
  </si>
  <si>
    <t xml:space="preserve">Clutch bearing kit          </t>
  </si>
  <si>
    <t>77-1672</t>
  </si>
  <si>
    <t xml:space="preserve">Pulley clutch                 </t>
  </si>
  <si>
    <t>60-302</t>
  </si>
  <si>
    <t xml:space="preserve">Coolant valve kit           </t>
  </si>
  <si>
    <t>999-63-0015 HVAC KIT B</t>
  </si>
  <si>
    <t>Manufacturer/Brand Name Quoted</t>
  </si>
  <si>
    <t>P/N Quoted</t>
  </si>
  <si>
    <t xml:space="preserve">Offeror shall provide a pricing method for additional parts that comprise a kit. Offeror shall propose a discount off MSRP for all items not identified on the price sheet. Only Offerors awarded this Contract for kits under this solicitation will be eligible to provide additional parts for the kits.  Offerors shall submit a price quote within 48 hours of a request for quote. Offeror may propose a discount off MSRP for each delivery order quote.  Pricing must reflect FOB destination delivery. </t>
  </si>
  <si>
    <t>Elbow, 90°</t>
  </si>
  <si>
    <t>028889</t>
  </si>
  <si>
    <t>999-63-0026 FRONT AXLE KIT C</t>
  </si>
  <si>
    <t>Connector</t>
  </si>
  <si>
    <t>Tube Front Brake Chamber</t>
  </si>
  <si>
    <t>ABS, Sensor</t>
  </si>
  <si>
    <t>Slack Adjuster RH</t>
  </si>
  <si>
    <t>Slack Adjuster LH</t>
  </si>
  <si>
    <t>Brake Chamber</t>
  </si>
  <si>
    <t>Pulse Wheel ABS</t>
  </si>
  <si>
    <t>Seal Hub</t>
  </si>
  <si>
    <t>Wheel Bearing Inner</t>
  </si>
  <si>
    <t>Wheel Bearing Outer</t>
  </si>
  <si>
    <t>Washer Inner Bearing</t>
  </si>
  <si>
    <t>Washer Outer Bearing</t>
  </si>
  <si>
    <t>Plate, Spring Mounting</t>
  </si>
  <si>
    <t>Support, Air Spring LH</t>
  </si>
  <si>
    <t>Support, Air Spring RH</t>
  </si>
  <si>
    <t>Bolt, Hex M20 X 1.5 X 60 MM</t>
  </si>
  <si>
    <t>Spring Pin, 10MM Dia</t>
  </si>
  <si>
    <t>933-55-0012</t>
  </si>
  <si>
    <t>933-55-0013</t>
  </si>
  <si>
    <t>921-57-0030</t>
  </si>
  <si>
    <t>921-72-0002</t>
  </si>
  <si>
    <t>921-72-0003</t>
  </si>
  <si>
    <t>986-72-0009</t>
  </si>
  <si>
    <t>921-55-0044</t>
  </si>
  <si>
    <t>921-55-0024</t>
  </si>
  <si>
    <t>921-55-0056</t>
  </si>
  <si>
    <t>983-55-0003</t>
  </si>
  <si>
    <t>921-55-0043</t>
  </si>
  <si>
    <t>921-55-0029</t>
  </si>
  <si>
    <t>953-70-0002</t>
  </si>
  <si>
    <t>953-72-0002</t>
  </si>
  <si>
    <t>953-72-0001</t>
  </si>
  <si>
    <t>931-55-0007</t>
  </si>
  <si>
    <t>953-70-0005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</si>
</sst>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00"/>
    <numFmt numFmtId="165" formatCode="[$$-409]\ #,##0.00"/>
    <numFmt numFmtId="166" formatCode="_(* #,##0_);_(* \(#,##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11"/>
      <name val="Calibri"/>
      <family val="2"/>
      <scheme val="minor"/>
    </font>
    <font>
      <b/>
      <sz val="9"/>
      <name val="Arial"/>
      <family val="2"/>
    </font>
    <font>
      <sz val="8"/>
      <name val="Arial"/>
      <family val="2"/>
    </font>
    <font>
      <sz val="9"/>
      <name val="Arial"/>
      <family val="2"/>
    </font>
    <font>
      <b/>
      <sz val="11"/>
      <name val="Calibri"/>
      <family val="2"/>
      <scheme val="minor"/>
    </font>
    <font>
      <u/>
      <sz val="11"/>
      <name val="Calibri"/>
      <family val="2"/>
      <scheme val="minor"/>
    </font>
    <font>
      <b/>
      <sz val="10"/>
      <name val="Arial"/>
      <family val="2"/>
    </font>
    <font>
      <b/>
      <sz val="8"/>
      <name val="Arial"/>
      <family val="2"/>
    </font>
    <font>
      <sz val="10"/>
      <name val="Arial"/>
      <family val="2"/>
    </font>
    <font>
      <sz val="9"/>
      <name val="Calibri"/>
      <family val="2"/>
      <scheme val="minor"/>
    </font>
    <font>
      <b/>
      <sz val="9"/>
      <name val="Calibri"/>
      <family val="2"/>
      <scheme val="minor"/>
    </font>
    <font>
      <sz val="8"/>
      <name val="Calibri"/>
      <family val="2"/>
      <scheme val="minor"/>
    </font>
    <font>
      <sz val="8"/>
      <color indexed="63"/>
      <name val="Arial"/>
      <family val="2"/>
    </font>
    <font>
      <sz val="8"/>
      <color theme="1"/>
      <name val="Arial"/>
      <family val="2"/>
    </font>
    <font>
      <sz val="8"/>
      <color rgb="FF333333"/>
      <name val="Arial"/>
      <family val="2"/>
    </font>
    <font>
      <u/>
      <sz val="11"/>
      <color theme="1"/>
      <name val="Calibri"/>
      <family val="2"/>
      <scheme val="minor"/>
    </font>
    <font>
      <b/>
      <i/>
      <sz val="14"/>
      <color theme="1"/>
      <name val="Calibri"/>
      <family val="2"/>
      <scheme val="minor"/>
    </font>
    <font>
      <b/>
      <i/>
      <sz val="11"/>
      <color theme="1"/>
      <name val="Calibri"/>
      <family val="2"/>
      <scheme val="minor"/>
    </font>
    <font>
      <sz val="8"/>
      <color rgb="FF000000"/>
      <name val="Arial"/>
      <family val="2"/>
    </font>
    <font>
      <sz val="9"/>
      <color theme="1"/>
      <name val="Arial"/>
      <family val="2"/>
    </font>
    <font>
      <sz val="10"/>
      <color rgb="FF000000"/>
      <name val="Calibri"/>
      <family val="2"/>
    </font>
    <font>
      <sz val="10"/>
      <color rgb="FF000000"/>
      <name val="Cambria"/>
      <family val="1"/>
    </font>
    <font>
      <sz val="8"/>
      <name val="Cambria"/>
      <family val="1"/>
    </font>
    <font>
      <strike/>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s>
  <borders count="6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indexed="64"/>
      </left>
      <right/>
      <top/>
      <bottom style="medium">
        <color indexed="64"/>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top style="thin">
        <color indexed="64"/>
      </top>
      <bottom style="thin">
        <color indexed="64"/>
      </bottom>
      <diagonal/>
    </border>
    <border>
      <left/>
      <right/>
      <top style="medium">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indexed="64"/>
      </right>
      <top style="medium">
        <color indexed="64"/>
      </top>
      <bottom/>
      <diagonal/>
    </border>
    <border>
      <left/>
      <right style="medium">
        <color auto="1"/>
      </right>
      <top style="thin">
        <color auto="1"/>
      </top>
      <bottom style="thin">
        <color auto="1"/>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auto="1"/>
      </left>
      <right/>
      <top style="medium">
        <color indexed="64"/>
      </top>
      <bottom/>
      <diagonal/>
    </border>
    <border>
      <left/>
      <right style="medium">
        <color indexed="64"/>
      </right>
      <top/>
      <bottom style="medium">
        <color indexed="64"/>
      </bottom>
      <diagonal/>
    </border>
    <border>
      <left style="medium">
        <color auto="1"/>
      </left>
      <right/>
      <top/>
      <bottom style="thin">
        <color auto="1"/>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2" fillId="0" borderId="0"/>
    <xf numFmtId="165" fontId="12" fillId="0" borderId="0"/>
    <xf numFmtId="44" fontId="1" fillId="0" borderId="0" applyFont="0" applyFill="0" applyBorder="0" applyAlignment="0" applyProtection="0"/>
    <xf numFmtId="9" fontId="1" fillId="0" borderId="0" applyFont="0" applyFill="0" applyBorder="0" applyAlignment="0" applyProtection="0"/>
  </cellStyleXfs>
  <cellXfs count="480">
    <xf numFmtId="0" fontId="0" fillId="0" borderId="0" xfId="0"/>
    <xf numFmtId="0" fontId="4" fillId="0" borderId="0" xfId="0" applyFont="1" applyFill="1"/>
    <xf numFmtId="2" fontId="5" fillId="0" borderId="3"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5" xfId="0" applyFont="1" applyFill="1" applyBorder="1" applyAlignment="1">
      <alignment horizontal="center"/>
    </xf>
    <xf numFmtId="0" fontId="6" fillId="0" borderId="7" xfId="0" applyFont="1" applyFill="1" applyBorder="1" applyAlignment="1">
      <alignment horizontal="center"/>
    </xf>
    <xf numFmtId="0" fontId="6" fillId="0" borderId="5" xfId="0" applyFont="1" applyFill="1" applyBorder="1" applyAlignment="1">
      <alignment horizontal="center" vertical="center"/>
    </xf>
    <xf numFmtId="0" fontId="6" fillId="0" borderId="8" xfId="0" applyFont="1" applyFill="1" applyBorder="1" applyAlignment="1">
      <alignment horizontal="center"/>
    </xf>
    <xf numFmtId="0" fontId="4" fillId="0" borderId="0" xfId="0" applyFont="1" applyFill="1" applyBorder="1"/>
    <xf numFmtId="0" fontId="4" fillId="0" borderId="0" xfId="0" applyFont="1" applyBorder="1" applyAlignment="1">
      <alignment horizontal="right"/>
    </xf>
    <xf numFmtId="0" fontId="4" fillId="0" borderId="0" xfId="0" applyFont="1" applyBorder="1"/>
    <xf numFmtId="2" fontId="4" fillId="0" borderId="0" xfId="0" applyNumberFormat="1" applyFont="1" applyFill="1" applyBorder="1"/>
    <xf numFmtId="0" fontId="9" fillId="0" borderId="0" xfId="0" applyFont="1" applyFill="1" applyBorder="1"/>
    <xf numFmtId="2" fontId="9" fillId="0" borderId="0" xfId="0" applyNumberFormat="1" applyFont="1" applyFill="1" applyBorder="1"/>
    <xf numFmtId="2" fontId="4" fillId="0" borderId="0" xfId="0" applyNumberFormat="1" applyFont="1" applyFill="1"/>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0" fontId="6" fillId="0" borderId="5" xfId="0" applyFont="1" applyFill="1" applyBorder="1" applyAlignment="1">
      <alignment horizontal="left" vertical="top"/>
    </xf>
    <xf numFmtId="0" fontId="6" fillId="0" borderId="8" xfId="0" applyFont="1" applyFill="1" applyBorder="1" applyAlignment="1">
      <alignment horizontal="left" vertical="top"/>
    </xf>
    <xf numFmtId="0" fontId="6" fillId="0" borderId="8" xfId="0" applyFont="1" applyFill="1" applyBorder="1" applyAlignment="1">
      <alignment horizontal="center" vertical="center"/>
    </xf>
    <xf numFmtId="164" fontId="6" fillId="0" borderId="8" xfId="1" applyNumberFormat="1" applyFont="1" applyFill="1" applyBorder="1" applyAlignment="1">
      <alignment horizontal="center" vertical="center"/>
    </xf>
    <xf numFmtId="0" fontId="6" fillId="0" borderId="13" xfId="0" applyFont="1" applyFill="1" applyBorder="1" applyAlignment="1">
      <alignment horizontal="center" vertical="center"/>
    </xf>
    <xf numFmtId="0" fontId="7" fillId="0" borderId="0" xfId="0" applyFont="1" applyFill="1" applyBorder="1" applyAlignment="1">
      <alignment horizontal="left" vertical="top"/>
    </xf>
    <xf numFmtId="49" fontId="7" fillId="0" borderId="0" xfId="0" applyNumberFormat="1" applyFont="1" applyFill="1" applyBorder="1" applyAlignment="1">
      <alignment horizontal="center"/>
    </xf>
    <xf numFmtId="0" fontId="7" fillId="0" borderId="0" xfId="0" applyFont="1" applyFill="1" applyBorder="1" applyAlignment="1">
      <alignment horizontal="center"/>
    </xf>
    <xf numFmtId="2" fontId="7" fillId="0" borderId="0" xfId="0" applyNumberFormat="1" applyFont="1" applyFill="1" applyBorder="1" applyAlignment="1">
      <alignment horizontal="center"/>
    </xf>
    <xf numFmtId="0" fontId="6" fillId="0" borderId="0" xfId="0" applyFont="1" applyFill="1" applyBorder="1"/>
    <xf numFmtId="0" fontId="6" fillId="0" borderId="0" xfId="2" applyNumberFormat="1" applyFont="1" applyFill="1" applyBorder="1" applyAlignment="1">
      <alignment horizontal="left"/>
    </xf>
    <xf numFmtId="0" fontId="6" fillId="0" borderId="0" xfId="1" applyFont="1" applyFill="1" applyBorder="1"/>
    <xf numFmtId="164" fontId="6" fillId="0" borderId="0" xfId="1"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1" applyFont="1" applyFill="1" applyBorder="1" applyAlignment="1">
      <alignment horizontal="center"/>
    </xf>
    <xf numFmtId="2" fontId="6" fillId="0" borderId="0" xfId="1" applyNumberFormat="1" applyFont="1" applyFill="1" applyBorder="1" applyAlignment="1">
      <alignment horizontal="center"/>
    </xf>
    <xf numFmtId="164" fontId="6" fillId="0" borderId="0" xfId="2" applyNumberFormat="1" applyFont="1" applyFill="1" applyBorder="1" applyAlignment="1">
      <alignment horizontal="center" vertical="center"/>
    </xf>
    <xf numFmtId="0" fontId="6" fillId="0" borderId="0" xfId="1" applyFont="1" applyFill="1" applyBorder="1" applyAlignment="1"/>
    <xf numFmtId="0" fontId="6" fillId="0" borderId="0" xfId="0" applyFont="1" applyFill="1" applyBorder="1" applyAlignment="1">
      <alignment horizontal="center" vertical="center"/>
    </xf>
    <xf numFmtId="0" fontId="6" fillId="0" borderId="0" xfId="1" applyFont="1" applyFill="1" applyBorder="1" applyAlignment="1">
      <alignment horizontal="center" vertical="center"/>
    </xf>
    <xf numFmtId="4" fontId="6" fillId="0" borderId="0" xfId="1" applyNumberFormat="1" applyFont="1" applyFill="1" applyBorder="1" applyAlignment="1">
      <alignment vertical="top"/>
    </xf>
    <xf numFmtId="165" fontId="6" fillId="0" borderId="0" xfId="2" applyFont="1" applyFill="1" applyBorder="1" applyAlignment="1">
      <alignment horizontal="center" vertical="center"/>
    </xf>
    <xf numFmtId="0" fontId="6" fillId="0" borderId="0" xfId="2"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0" fontId="6" fillId="0" borderId="2" xfId="0" applyFont="1" applyFill="1" applyBorder="1" applyAlignment="1">
      <alignment horizontal="center" vertical="center"/>
    </xf>
    <xf numFmtId="0" fontId="6" fillId="0" borderId="7" xfId="1" applyFont="1" applyFill="1" applyBorder="1" applyAlignment="1">
      <alignment horizontal="center"/>
    </xf>
    <xf numFmtId="0" fontId="6" fillId="0" borderId="5" xfId="2" applyNumberFormat="1" applyFont="1" applyFill="1" applyBorder="1" applyAlignment="1">
      <alignment horizontal="left"/>
    </xf>
    <xf numFmtId="0" fontId="6" fillId="0" borderId="5" xfId="1" applyFont="1" applyFill="1" applyBorder="1" applyAlignment="1">
      <alignment horizontal="center"/>
    </xf>
    <xf numFmtId="164" fontId="6" fillId="0" borderId="5" xfId="2" applyNumberFormat="1" applyFont="1" applyFill="1" applyBorder="1" applyAlignment="1">
      <alignment horizontal="center" vertical="top"/>
    </xf>
    <xf numFmtId="0" fontId="6" fillId="0" borderId="5" xfId="2" applyNumberFormat="1" applyFont="1" applyFill="1" applyBorder="1" applyAlignment="1">
      <alignment horizontal="left" vertical="top"/>
    </xf>
    <xf numFmtId="0" fontId="6" fillId="0" borderId="5" xfId="0" applyFont="1" applyFill="1" applyBorder="1" applyAlignment="1">
      <alignment horizontal="center" vertical="center" wrapText="1"/>
    </xf>
    <xf numFmtId="0" fontId="6" fillId="0" borderId="5" xfId="1" applyFont="1" applyFill="1" applyBorder="1"/>
    <xf numFmtId="0" fontId="6" fillId="0" borderId="13" xfId="2" applyNumberFormat="1" applyFont="1" applyFill="1" applyBorder="1" applyAlignment="1">
      <alignment horizontal="left"/>
    </xf>
    <xf numFmtId="165" fontId="6" fillId="0" borderId="5" xfId="2" applyFont="1" applyFill="1" applyBorder="1"/>
    <xf numFmtId="0" fontId="6" fillId="0" borderId="8" xfId="2" applyNumberFormat="1" applyFont="1" applyFill="1" applyBorder="1" applyAlignment="1">
      <alignment horizontal="left"/>
    </xf>
    <xf numFmtId="0" fontId="6" fillId="0" borderId="8" xfId="0" applyFont="1" applyFill="1" applyBorder="1" applyAlignment="1">
      <alignment horizontal="center" vertical="center" wrapText="1"/>
    </xf>
    <xf numFmtId="0" fontId="6" fillId="0" borderId="8" xfId="1" applyFont="1" applyFill="1" applyBorder="1" applyAlignment="1">
      <alignment horizontal="center"/>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7" xfId="2" applyNumberFormat="1" applyFont="1" applyFill="1" applyBorder="1" applyAlignment="1">
      <alignment horizontal="left"/>
    </xf>
    <xf numFmtId="0" fontId="6" fillId="0" borderId="7" xfId="0" applyFont="1" applyFill="1" applyBorder="1" applyAlignment="1">
      <alignment horizontal="center" vertical="center" wrapText="1"/>
    </xf>
    <xf numFmtId="0" fontId="6" fillId="0" borderId="5" xfId="1" applyFont="1" applyFill="1" applyBorder="1" applyAlignment="1">
      <alignment horizontal="center" vertical="center"/>
    </xf>
    <xf numFmtId="0" fontId="6" fillId="0" borderId="13" xfId="1" applyFont="1" applyFill="1" applyBorder="1" applyAlignment="1">
      <alignment horizontal="center"/>
    </xf>
    <xf numFmtId="0" fontId="6" fillId="0" borderId="17" xfId="1" applyFont="1" applyFill="1" applyBorder="1"/>
    <xf numFmtId="0" fontId="6" fillId="0" borderId="26" xfId="1" applyFont="1" applyFill="1" applyBorder="1"/>
    <xf numFmtId="0" fontId="6" fillId="0" borderId="26" xfId="0" applyFont="1" applyFill="1" applyBorder="1" applyAlignment="1">
      <alignment horizontal="left" vertical="top"/>
    </xf>
    <xf numFmtId="0" fontId="6" fillId="0" borderId="5" xfId="2" applyNumberFormat="1" applyFont="1" applyFill="1" applyBorder="1" applyAlignment="1">
      <alignment horizontal="left" vertical="center"/>
    </xf>
    <xf numFmtId="164" fontId="6" fillId="0" borderId="5" xfId="2" applyNumberFormat="1" applyFont="1" applyFill="1" applyBorder="1" applyAlignment="1">
      <alignment horizontal="center" vertical="center"/>
    </xf>
    <xf numFmtId="0" fontId="6" fillId="0" borderId="17" xfId="2" applyNumberFormat="1" applyFont="1" applyFill="1" applyBorder="1" applyAlignment="1">
      <alignment horizontal="left"/>
    </xf>
    <xf numFmtId="164" fontId="6" fillId="0" borderId="2" xfId="2" applyNumberFormat="1" applyFont="1" applyFill="1" applyBorder="1" applyAlignment="1">
      <alignment horizontal="center" vertical="center"/>
    </xf>
    <xf numFmtId="0" fontId="6" fillId="0" borderId="26" xfId="2" applyNumberFormat="1" applyFont="1" applyFill="1" applyBorder="1" applyAlignment="1">
      <alignment horizontal="left"/>
    </xf>
    <xf numFmtId="164" fontId="6" fillId="0" borderId="8" xfId="2"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17" fillId="0" borderId="17" xfId="0" applyFont="1" applyBorder="1" applyAlignment="1">
      <alignment vertical="center"/>
    </xf>
    <xf numFmtId="0" fontId="17" fillId="0" borderId="5" xfId="0" applyFont="1" applyBorder="1" applyAlignment="1">
      <alignment horizontal="center" vertical="center"/>
    </xf>
    <xf numFmtId="0" fontId="17" fillId="0" borderId="23" xfId="0" applyFont="1" applyBorder="1" applyAlignment="1">
      <alignment horizontal="center" vertical="center"/>
    </xf>
    <xf numFmtId="0" fontId="18" fillId="0" borderId="23" xfId="0" applyFont="1" applyBorder="1" applyAlignment="1">
      <alignment horizontal="center" vertical="center"/>
    </xf>
    <xf numFmtId="0" fontId="17" fillId="0" borderId="9" xfId="0" applyFont="1" applyBorder="1" applyAlignment="1">
      <alignment vertical="center"/>
    </xf>
    <xf numFmtId="0" fontId="17" fillId="0" borderId="4" xfId="0" applyFont="1" applyBorder="1" applyAlignment="1">
      <alignment horizontal="center" vertical="center"/>
    </xf>
    <xf numFmtId="0" fontId="17" fillId="0" borderId="31" xfId="0" applyFont="1" applyBorder="1" applyAlignment="1">
      <alignment horizontal="center" vertical="center"/>
    </xf>
    <xf numFmtId="0" fontId="18" fillId="0" borderId="31" xfId="0" applyFont="1" applyBorder="1" applyAlignment="1">
      <alignment horizontal="center" vertical="center"/>
    </xf>
    <xf numFmtId="0" fontId="0" fillId="0" borderId="0" xfId="0" applyBorder="1"/>
    <xf numFmtId="0" fontId="16" fillId="0" borderId="5" xfId="0" applyFont="1" applyFill="1" applyBorder="1" applyAlignment="1">
      <alignment horizontal="center"/>
    </xf>
    <xf numFmtId="0" fontId="19" fillId="0" borderId="0" xfId="0" applyFont="1" applyBorder="1"/>
    <xf numFmtId="0" fontId="0" fillId="0" borderId="0" xfId="0" applyFill="1"/>
    <xf numFmtId="0" fontId="0" fillId="0" borderId="0" xfId="0" applyFill="1" applyBorder="1"/>
    <xf numFmtId="0" fontId="19" fillId="0" borderId="0" xfId="0" applyFont="1" applyFill="1" applyBorder="1"/>
    <xf numFmtId="0" fontId="0" fillId="0" borderId="0" xfId="0" applyAlignment="1">
      <alignment horizontal="center"/>
    </xf>
    <xf numFmtId="2" fontId="5" fillId="0" borderId="13" xfId="0" applyNumberFormat="1" applyFont="1" applyFill="1" applyBorder="1" applyAlignment="1">
      <alignment horizontal="center" vertical="center"/>
    </xf>
    <xf numFmtId="0" fontId="0" fillId="0" borderId="6" xfId="0" applyFill="1" applyBorder="1" applyAlignment="1">
      <alignment horizontal="left"/>
    </xf>
    <xf numFmtId="0" fontId="0" fillId="0" borderId="36" xfId="0" applyBorder="1"/>
    <xf numFmtId="164" fontId="6" fillId="0" borderId="5" xfId="1" applyNumberFormat="1" applyFont="1" applyFill="1" applyBorder="1" applyAlignment="1">
      <alignment horizontal="center" vertical="center"/>
    </xf>
    <xf numFmtId="164" fontId="15" fillId="0" borderId="5" xfId="0" applyNumberFormat="1" applyFont="1" applyFill="1" applyBorder="1" applyAlignment="1">
      <alignment horizontal="center" vertical="center"/>
    </xf>
    <xf numFmtId="0" fontId="6" fillId="0" borderId="7" xfId="2" applyNumberFormat="1" applyFont="1" applyFill="1" applyBorder="1" applyAlignment="1">
      <alignment horizontal="center" vertical="center"/>
    </xf>
    <xf numFmtId="0" fontId="6" fillId="0" borderId="5" xfId="0" quotePrefix="1" applyFont="1" applyFill="1" applyBorder="1" applyAlignment="1">
      <alignment horizontal="center" vertical="center"/>
    </xf>
    <xf numFmtId="0" fontId="6" fillId="0" borderId="8" xfId="0" quotePrefix="1" applyFont="1" applyFill="1" applyBorder="1" applyAlignment="1">
      <alignment horizontal="center" vertical="center"/>
    </xf>
    <xf numFmtId="164" fontId="6" fillId="0" borderId="7" xfId="2" applyNumberFormat="1" applyFont="1" applyFill="1" applyBorder="1" applyAlignment="1">
      <alignment horizontal="center" vertical="top"/>
    </xf>
    <xf numFmtId="164" fontId="6" fillId="0" borderId="7" xfId="2" applyNumberFormat="1" applyFont="1" applyFill="1" applyBorder="1" applyAlignment="1">
      <alignment horizontal="center" vertical="center"/>
    </xf>
    <xf numFmtId="0" fontId="4" fillId="0" borderId="17" xfId="0" applyFont="1" applyFill="1" applyBorder="1"/>
    <xf numFmtId="0" fontId="0" fillId="0" borderId="38" xfId="0" applyBorder="1"/>
    <xf numFmtId="0" fontId="17" fillId="0" borderId="5" xfId="0" applyFont="1" applyBorder="1" applyAlignment="1">
      <alignment horizontal="left" vertical="center"/>
    </xf>
    <xf numFmtId="0" fontId="0" fillId="0" borderId="22" xfId="0" applyBorder="1"/>
    <xf numFmtId="0" fontId="0" fillId="2" borderId="30" xfId="0" applyFill="1" applyBorder="1"/>
    <xf numFmtId="0" fontId="0" fillId="3" borderId="9" xfId="0" applyFill="1" applyBorder="1"/>
    <xf numFmtId="0" fontId="21" fillId="3" borderId="10" xfId="0" applyFont="1" applyFill="1" applyBorder="1" applyAlignment="1">
      <alignment horizontal="center"/>
    </xf>
    <xf numFmtId="0" fontId="21" fillId="3" borderId="31" xfId="0" applyFont="1" applyFill="1" applyBorder="1" applyAlignment="1">
      <alignment horizontal="center"/>
    </xf>
    <xf numFmtId="0" fontId="21" fillId="3" borderId="10" xfId="0" applyFont="1" applyFill="1" applyBorder="1" applyAlignment="1">
      <alignment horizontal="center"/>
    </xf>
    <xf numFmtId="0" fontId="0" fillId="0" borderId="42" xfId="0" applyFill="1" applyBorder="1" applyAlignment="1">
      <alignment horizontal="center"/>
    </xf>
    <xf numFmtId="0" fontId="0" fillId="0" borderId="42" xfId="0"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0" fontId="0" fillId="0" borderId="36" xfId="0" applyBorder="1" applyAlignment="1">
      <alignment horizontal="left"/>
    </xf>
    <xf numFmtId="0" fontId="0" fillId="0" borderId="6" xfId="0" applyBorder="1" applyAlignment="1">
      <alignment horizontal="left"/>
    </xf>
    <xf numFmtId="0" fontId="0" fillId="0" borderId="38" xfId="0" applyFill="1" applyBorder="1" applyAlignment="1">
      <alignment horizontal="left"/>
    </xf>
    <xf numFmtId="0" fontId="0" fillId="0" borderId="44" xfId="0" applyBorder="1" applyAlignment="1">
      <alignment horizontal="left"/>
    </xf>
    <xf numFmtId="0" fontId="0" fillId="0" borderId="44" xfId="0" applyBorder="1" applyAlignment="1">
      <alignment horizontal="center"/>
    </xf>
    <xf numFmtId="0" fontId="0" fillId="0" borderId="45" xfId="0" applyFill="1" applyBorder="1" applyAlignment="1">
      <alignment horizontal="left"/>
    </xf>
    <xf numFmtId="0" fontId="0" fillId="0" borderId="45" xfId="0" applyFill="1" applyBorder="1" applyAlignment="1">
      <alignment horizontal="center"/>
    </xf>
    <xf numFmtId="0" fontId="0" fillId="0" borderId="45" xfId="0" applyBorder="1" applyAlignment="1">
      <alignment horizontal="center"/>
    </xf>
    <xf numFmtId="0" fontId="0" fillId="0" borderId="38" xfId="0" applyBorder="1" applyAlignment="1">
      <alignment horizontal="left"/>
    </xf>
    <xf numFmtId="0" fontId="0" fillId="0" borderId="45" xfId="0"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0" fillId="0" borderId="36"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50" xfId="0"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22" fillId="0" borderId="2" xfId="0" applyFont="1" applyFill="1" applyBorder="1" applyAlignment="1">
      <alignment horizontal="left" vertical="center"/>
    </xf>
    <xf numFmtId="0" fontId="23"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vertical="center"/>
    </xf>
    <xf numFmtId="0" fontId="22" fillId="0" borderId="5" xfId="0" applyFont="1" applyFill="1" applyBorder="1" applyAlignment="1">
      <alignment horizontal="left" vertical="center"/>
    </xf>
    <xf numFmtId="0" fontId="23"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5" xfId="0" applyFont="1" applyFill="1" applyBorder="1" applyAlignment="1">
      <alignment vertical="center"/>
    </xf>
    <xf numFmtId="0" fontId="22" fillId="0" borderId="5" xfId="0" applyFont="1" applyFill="1" applyBorder="1" applyAlignment="1">
      <alignment horizontal="left" vertical="center" wrapText="1"/>
    </xf>
    <xf numFmtId="49" fontId="23" fillId="0" borderId="5" xfId="0" applyNumberFormat="1" applyFont="1" applyFill="1" applyBorder="1" applyAlignment="1">
      <alignment horizontal="center" vertical="center"/>
    </xf>
    <xf numFmtId="0" fontId="0" fillId="0" borderId="15" xfId="0" applyFill="1" applyBorder="1"/>
    <xf numFmtId="0" fontId="0" fillId="0" borderId="16" xfId="0" applyFill="1" applyBorder="1"/>
    <xf numFmtId="0" fontId="0" fillId="0" borderId="11" xfId="0" applyFill="1" applyBorder="1"/>
    <xf numFmtId="0" fontId="4" fillId="0" borderId="0" xfId="0" applyFont="1"/>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64" fontId="7" fillId="0" borderId="5" xfId="2" applyNumberFormat="1" applyFont="1" applyFill="1" applyBorder="1" applyAlignment="1">
      <alignment horizontal="center" vertical="center"/>
    </xf>
    <xf numFmtId="0" fontId="6" fillId="0" borderId="5" xfId="2" applyNumberFormat="1" applyFont="1" applyFill="1" applyBorder="1" applyAlignment="1">
      <alignment horizontal="center" vertical="center"/>
    </xf>
    <xf numFmtId="0" fontId="6" fillId="0" borderId="2" xfId="0" applyFont="1" applyBorder="1" applyAlignment="1">
      <alignment vertical="center"/>
    </xf>
    <xf numFmtId="0" fontId="6" fillId="0" borderId="5" xfId="0" applyFont="1" applyBorder="1" applyAlignment="1">
      <alignment vertical="center"/>
    </xf>
    <xf numFmtId="164" fontId="7" fillId="0" borderId="8" xfId="2" applyNumberFormat="1" applyFont="1" applyFill="1" applyBorder="1" applyAlignment="1">
      <alignment horizontal="center" vertical="center"/>
    </xf>
    <xf numFmtId="0" fontId="6" fillId="0" borderId="8" xfId="2" applyNumberFormat="1" applyFont="1" applyFill="1" applyBorder="1" applyAlignment="1">
      <alignment horizontal="center" vertical="center"/>
    </xf>
    <xf numFmtId="0" fontId="6" fillId="0" borderId="8" xfId="0" applyFont="1" applyBorder="1" applyAlignment="1">
      <alignment vertical="center"/>
    </xf>
    <xf numFmtId="4" fontId="6" fillId="0" borderId="12" xfId="1" applyNumberFormat="1" applyFont="1" applyFill="1" applyBorder="1" applyAlignment="1">
      <alignment vertical="top"/>
    </xf>
    <xf numFmtId="164" fontId="7" fillId="0" borderId="12" xfId="1" applyNumberFormat="1" applyFont="1" applyFill="1" applyBorder="1" applyAlignment="1">
      <alignment horizontal="center" vertical="center"/>
    </xf>
    <xf numFmtId="0" fontId="6" fillId="0" borderId="12" xfId="1" applyNumberFormat="1" applyFont="1" applyFill="1" applyBorder="1" applyAlignment="1">
      <alignment horizontal="center" vertical="center"/>
    </xf>
    <xf numFmtId="0" fontId="6" fillId="0" borderId="12" xfId="1" applyFont="1" applyFill="1" applyBorder="1" applyAlignment="1">
      <alignment horizontal="center"/>
    </xf>
    <xf numFmtId="0" fontId="6" fillId="0" borderId="12" xfId="0" applyFont="1" applyFill="1" applyBorder="1" applyAlignment="1">
      <alignment horizontal="center"/>
    </xf>
    <xf numFmtId="0" fontId="6" fillId="0" borderId="12" xfId="0" applyFont="1" applyBorder="1" applyAlignment="1">
      <alignment vertical="center"/>
    </xf>
    <xf numFmtId="0" fontId="4" fillId="0" borderId="15" xfId="0" applyFont="1" applyBorder="1"/>
    <xf numFmtId="0" fontId="4" fillId="0" borderId="16" xfId="0" applyFont="1" applyBorder="1"/>
    <xf numFmtId="0" fontId="4" fillId="0" borderId="11" xfId="0" applyFont="1" applyBorder="1"/>
    <xf numFmtId="0" fontId="9" fillId="0" borderId="0" xfId="0" applyFont="1" applyBorder="1"/>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6" fillId="0" borderId="6" xfId="0" applyFont="1" applyFill="1" applyBorder="1"/>
    <xf numFmtId="0" fontId="24" fillId="0" borderId="21" xfId="0" applyFont="1" applyFill="1" applyBorder="1" applyAlignment="1">
      <alignment vertical="center"/>
    </xf>
    <xf numFmtId="0" fontId="6" fillId="0" borderId="23" xfId="2" applyNumberFormat="1" applyFont="1" applyFill="1" applyBorder="1" applyAlignment="1">
      <alignment horizontal="center" vertical="center"/>
    </xf>
    <xf numFmtId="0" fontId="17" fillId="0" borderId="12" xfId="0" applyFont="1" applyFill="1" applyBorder="1" applyAlignment="1">
      <alignment vertical="center"/>
    </xf>
    <xf numFmtId="0" fontId="0" fillId="0" borderId="20" xfId="0" applyFont="1" applyFill="1" applyBorder="1"/>
    <xf numFmtId="49" fontId="25" fillId="0" borderId="2" xfId="0" applyNumberFormat="1" applyFont="1" applyFill="1" applyBorder="1" applyAlignment="1">
      <alignment horizontal="center" vertical="center"/>
    </xf>
    <xf numFmtId="0" fontId="26" fillId="0" borderId="5" xfId="2" applyNumberFormat="1" applyFont="1" applyFill="1" applyBorder="1" applyAlignment="1">
      <alignment horizontal="center" vertical="center"/>
    </xf>
    <xf numFmtId="164" fontId="6" fillId="0" borderId="12" xfId="2" applyNumberFormat="1" applyFont="1" applyFill="1" applyBorder="1" applyAlignment="1">
      <alignment horizontal="center" vertical="center"/>
    </xf>
    <xf numFmtId="0" fontId="0" fillId="0" borderId="48"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46" xfId="0" applyBorder="1" applyAlignment="1">
      <alignment horizontal="center"/>
    </xf>
    <xf numFmtId="0" fontId="21" fillId="3" borderId="9" xfId="0" applyFont="1" applyFill="1" applyBorder="1" applyAlignment="1">
      <alignment horizontal="center"/>
    </xf>
    <xf numFmtId="0" fontId="21" fillId="3" borderId="24" xfId="0" applyFont="1" applyFill="1" applyBorder="1" applyAlignment="1">
      <alignment horizontal="center"/>
    </xf>
    <xf numFmtId="0" fontId="21" fillId="3" borderId="0" xfId="0" applyFont="1" applyFill="1" applyBorder="1" applyAlignment="1">
      <alignment horizontal="center"/>
    </xf>
    <xf numFmtId="0" fontId="0" fillId="0" borderId="28" xfId="0" applyFill="1" applyBorder="1" applyAlignment="1">
      <alignment horizontal="center"/>
    </xf>
    <xf numFmtId="0" fontId="0" fillId="0" borderId="48" xfId="0" applyFill="1" applyBorder="1" applyAlignment="1">
      <alignment horizontal="center"/>
    </xf>
    <xf numFmtId="0" fontId="0" fillId="0" borderId="51" xfId="0" applyBorder="1" applyAlignment="1">
      <alignment horizontal="center"/>
    </xf>
    <xf numFmtId="0" fontId="0" fillId="0" borderId="46" xfId="0" applyFill="1" applyBorder="1" applyAlignment="1">
      <alignment horizontal="center"/>
    </xf>
    <xf numFmtId="0" fontId="13" fillId="0" borderId="0"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13" xfId="0" applyFont="1" applyFill="1" applyBorder="1" applyAlignment="1">
      <alignment horizontal="center"/>
    </xf>
    <xf numFmtId="0" fontId="0" fillId="0" borderId="36" xfId="0" applyBorder="1" applyAlignment="1">
      <alignment horizontal="left"/>
    </xf>
    <xf numFmtId="0" fontId="0" fillId="0" borderId="6" xfId="0" applyBorder="1" applyAlignment="1">
      <alignment horizontal="left"/>
    </xf>
    <xf numFmtId="0" fontId="5" fillId="0" borderId="2" xfId="0" applyFont="1" applyFill="1" applyBorder="1" applyAlignment="1">
      <alignment horizontal="center" vertical="center"/>
    </xf>
    <xf numFmtId="2" fontId="4"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2" fontId="4" fillId="0" borderId="0" xfId="0" applyNumberFormat="1" applyFont="1" applyFill="1" applyAlignment="1">
      <alignment horizontal="center"/>
    </xf>
    <xf numFmtId="0" fontId="13" fillId="0" borderId="0" xfId="0" applyFont="1" applyFill="1" applyBorder="1"/>
    <xf numFmtId="0" fontId="13" fillId="0" borderId="7" xfId="0" applyFont="1" applyFill="1" applyBorder="1" applyAlignment="1">
      <alignment horizontal="left" vertical="top"/>
    </xf>
    <xf numFmtId="49" fontId="13" fillId="0" borderId="7" xfId="0" applyNumberFormat="1" applyFont="1" applyFill="1" applyBorder="1" applyAlignment="1">
      <alignment horizontal="center"/>
    </xf>
    <xf numFmtId="0" fontId="13" fillId="0" borderId="7" xfId="0" applyFont="1" applyFill="1" applyBorder="1" applyAlignment="1">
      <alignment horizontal="center"/>
    </xf>
    <xf numFmtId="0" fontId="13" fillId="0" borderId="32" xfId="0" applyFont="1" applyFill="1" applyBorder="1"/>
    <xf numFmtId="0" fontId="13" fillId="0" borderId="5" xfId="0" applyFont="1" applyFill="1" applyBorder="1" applyAlignment="1">
      <alignment horizontal="left" vertical="top"/>
    </xf>
    <xf numFmtId="49" fontId="13" fillId="0" borderId="5" xfId="0" applyNumberFormat="1" applyFont="1" applyFill="1" applyBorder="1" applyAlignment="1">
      <alignment horizontal="center"/>
    </xf>
    <xf numFmtId="0" fontId="13" fillId="0" borderId="17" xfId="0" applyFont="1" applyFill="1" applyBorder="1"/>
    <xf numFmtId="0" fontId="14" fillId="0" borderId="17" xfId="0" applyFont="1" applyFill="1" applyBorder="1" applyAlignment="1">
      <alignment horizontal="left"/>
    </xf>
    <xf numFmtId="0" fontId="13" fillId="0" borderId="5" xfId="0" applyFont="1" applyFill="1" applyBorder="1" applyAlignment="1">
      <alignment horizontal="left" vertical="top" wrapText="1"/>
    </xf>
    <xf numFmtId="0" fontId="13" fillId="0" borderId="17" xfId="0" applyFont="1" applyFill="1" applyBorder="1" applyAlignment="1">
      <alignment horizontal="center"/>
    </xf>
    <xf numFmtId="49" fontId="13" fillId="0" borderId="5" xfId="0" applyNumberFormat="1" applyFont="1" applyFill="1" applyBorder="1" applyAlignment="1">
      <alignment horizontal="center" vertical="center" wrapText="1"/>
    </xf>
    <xf numFmtId="0" fontId="13" fillId="0" borderId="26" xfId="0" applyFont="1" applyFill="1" applyBorder="1" applyAlignment="1">
      <alignment horizontal="left" vertical="top"/>
    </xf>
    <xf numFmtId="0" fontId="13" fillId="0" borderId="8" xfId="0" applyFont="1" applyFill="1" applyBorder="1" applyAlignment="1">
      <alignment horizontal="left" vertical="top"/>
    </xf>
    <xf numFmtId="0" fontId="13" fillId="0" borderId="8" xfId="0" applyFont="1" applyFill="1" applyBorder="1" applyAlignment="1">
      <alignment horizontal="center" vertical="center"/>
    </xf>
    <xf numFmtId="0" fontId="13" fillId="0" borderId="8" xfId="0" applyFont="1" applyFill="1" applyBorder="1" applyAlignment="1">
      <alignment vertical="center"/>
    </xf>
    <xf numFmtId="164" fontId="13" fillId="0" borderId="8" xfId="1" applyNumberFormat="1" applyFont="1" applyFill="1" applyBorder="1" applyAlignment="1">
      <alignment horizontal="center" vertical="center"/>
    </xf>
    <xf numFmtId="0" fontId="13" fillId="0" borderId="8" xfId="1" applyFont="1" applyFill="1" applyBorder="1" applyAlignment="1">
      <alignment horizontal="center" vertical="center"/>
    </xf>
    <xf numFmtId="0" fontId="13" fillId="0" borderId="8" xfId="0" applyFont="1" applyFill="1" applyBorder="1" applyAlignment="1">
      <alignment horizontal="center"/>
    </xf>
    <xf numFmtId="0" fontId="13" fillId="0" borderId="13" xfId="0" applyFont="1" applyFill="1" applyBorder="1" applyAlignment="1">
      <alignment horizontal="left" vertical="top"/>
    </xf>
    <xf numFmtId="0" fontId="13" fillId="0" borderId="1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5" xfId="0" applyFont="1" applyFill="1" applyBorder="1" applyAlignment="1">
      <alignment horizontal="center" vertical="center"/>
    </xf>
    <xf numFmtId="0" fontId="14" fillId="0" borderId="17"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36"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38" xfId="0" applyFont="1" applyFill="1" applyBorder="1" applyAlignment="1">
      <alignment horizontal="left" vertical="center" wrapText="1"/>
    </xf>
    <xf numFmtId="0" fontId="13" fillId="0" borderId="45" xfId="0" applyFont="1" applyFill="1" applyBorder="1" applyAlignment="1">
      <alignment horizontal="center" vertical="center"/>
    </xf>
    <xf numFmtId="0" fontId="13" fillId="0" borderId="5" xfId="0" applyFont="1" applyFill="1" applyBorder="1" applyAlignment="1">
      <alignment horizontal="left"/>
    </xf>
    <xf numFmtId="4" fontId="0" fillId="0" borderId="0" xfId="0" applyNumberFormat="1"/>
    <xf numFmtId="4" fontId="2" fillId="0" borderId="0" xfId="0" applyNumberFormat="1" applyFont="1"/>
    <xf numFmtId="43" fontId="0" fillId="0" borderId="0" xfId="0" applyNumberFormat="1"/>
    <xf numFmtId="0" fontId="3" fillId="0" borderId="4" xfId="0" applyFont="1" applyFill="1" applyBorder="1" applyAlignment="1">
      <alignment horizontal="center" vertical="center"/>
    </xf>
    <xf numFmtId="0" fontId="21" fillId="3" borderId="18" xfId="0" applyFont="1" applyFill="1" applyBorder="1" applyAlignment="1">
      <alignment horizontal="center"/>
    </xf>
    <xf numFmtId="0" fontId="0" fillId="0" borderId="30" xfId="0" applyBorder="1" applyAlignment="1">
      <alignment horizontal="right"/>
    </xf>
    <xf numFmtId="0" fontId="4" fillId="0" borderId="24" xfId="0" applyFont="1" applyBorder="1" applyAlignment="1">
      <alignment horizontal="right"/>
    </xf>
    <xf numFmtId="0" fontId="4" fillId="0" borderId="14" xfId="0" applyFont="1" applyBorder="1"/>
    <xf numFmtId="0" fontId="8" fillId="0" borderId="9" xfId="0" applyFont="1" applyBorder="1" applyAlignment="1">
      <alignment horizontal="right"/>
    </xf>
    <xf numFmtId="0" fontId="21" fillId="3" borderId="22" xfId="0" applyFont="1" applyFill="1" applyBorder="1" applyAlignment="1">
      <alignment horizontal="center"/>
    </xf>
    <xf numFmtId="44" fontId="0" fillId="0" borderId="34" xfId="3" applyFont="1" applyBorder="1" applyAlignment="1"/>
    <xf numFmtId="44" fontId="0" fillId="0" borderId="35" xfId="3" applyFont="1" applyBorder="1" applyAlignment="1"/>
    <xf numFmtId="44" fontId="0" fillId="0" borderId="19" xfId="3" applyFont="1" applyBorder="1" applyAlignment="1"/>
    <xf numFmtId="44" fontId="0" fillId="0" borderId="21" xfId="3" applyFont="1" applyBorder="1" applyAlignment="1"/>
    <xf numFmtId="44" fontId="0" fillId="0" borderId="20" xfId="3" applyFont="1" applyBorder="1" applyAlignment="1"/>
    <xf numFmtId="44" fontId="0" fillId="0" borderId="36" xfId="3" applyFont="1" applyBorder="1" applyAlignment="1"/>
    <xf numFmtId="44" fontId="0" fillId="0" borderId="37" xfId="3" applyFont="1" applyBorder="1" applyAlignment="1"/>
    <xf numFmtId="44" fontId="0" fillId="0" borderId="17" xfId="3" applyFont="1" applyBorder="1" applyAlignment="1"/>
    <xf numFmtId="44" fontId="0" fillId="0" borderId="23" xfId="3" applyFont="1" applyBorder="1" applyAlignment="1"/>
    <xf numFmtId="44" fontId="0" fillId="0" borderId="25" xfId="3" applyFont="1" applyBorder="1" applyAlignment="1"/>
    <xf numFmtId="44" fontId="0" fillId="0" borderId="36" xfId="3" applyFont="1" applyBorder="1" applyAlignment="1">
      <alignment horizontal="left"/>
    </xf>
    <xf numFmtId="44" fontId="0" fillId="0" borderId="26" xfId="3" applyFont="1" applyBorder="1" applyAlignment="1">
      <alignment horizontal="left"/>
    </xf>
    <xf numFmtId="44" fontId="0" fillId="0" borderId="27" xfId="3" applyFont="1" applyBorder="1" applyAlignment="1">
      <alignment horizontal="left"/>
    </xf>
    <xf numFmtId="44" fontId="0" fillId="0" borderId="38" xfId="3" applyFont="1" applyBorder="1" applyAlignment="1">
      <alignment horizontal="left"/>
    </xf>
    <xf numFmtId="44" fontId="0" fillId="0" borderId="39" xfId="3" applyFont="1" applyBorder="1" applyAlignment="1"/>
    <xf numFmtId="44" fontId="0" fillId="0" borderId="33" xfId="3" applyFont="1" applyBorder="1" applyAlignment="1">
      <alignment horizontal="left"/>
    </xf>
    <xf numFmtId="44" fontId="0" fillId="0" borderId="47" xfId="3" applyFont="1" applyBorder="1" applyAlignment="1">
      <alignment horizontal="left"/>
    </xf>
    <xf numFmtId="166" fontId="4" fillId="0" borderId="31" xfId="0" applyNumberFormat="1" applyFont="1" applyBorder="1"/>
    <xf numFmtId="37" fontId="4" fillId="0" borderId="14" xfId="0" applyNumberFormat="1" applyFont="1" applyBorder="1"/>
    <xf numFmtId="0" fontId="2" fillId="0" borderId="15" xfId="0" applyFont="1" applyBorder="1"/>
    <xf numFmtId="166" fontId="2" fillId="0" borderId="11" xfId="0" applyNumberFormat="1" applyFont="1" applyBorder="1"/>
    <xf numFmtId="44" fontId="0" fillId="0" borderId="40" xfId="3" applyFont="1" applyBorder="1" applyAlignment="1"/>
    <xf numFmtId="44" fontId="0" fillId="0" borderId="22" xfId="0" applyNumberFormat="1" applyBorder="1"/>
    <xf numFmtId="0" fontId="11" fillId="0" borderId="1" xfId="0" applyFont="1" applyFill="1" applyBorder="1" applyAlignment="1">
      <alignment horizontal="center" vertical="center"/>
    </xf>
    <xf numFmtId="0" fontId="4" fillId="0" borderId="0" xfId="0" applyFont="1" applyFill="1" applyAlignment="1"/>
    <xf numFmtId="2" fontId="13" fillId="0" borderId="28" xfId="0" applyNumberFormat="1" applyFont="1" applyFill="1" applyBorder="1" applyAlignment="1">
      <alignment horizontal="center" vertical="center"/>
    </xf>
    <xf numFmtId="2" fontId="13" fillId="0" borderId="46" xfId="0" applyNumberFormat="1" applyFont="1" applyFill="1" applyBorder="1" applyAlignment="1">
      <alignment horizontal="center" vertical="center"/>
    </xf>
    <xf numFmtId="0" fontId="21" fillId="3" borderId="14" xfId="0" applyFont="1" applyFill="1" applyBorder="1" applyAlignment="1">
      <alignment horizontal="center"/>
    </xf>
    <xf numFmtId="44" fontId="13" fillId="0" borderId="34" xfId="3" applyFont="1" applyFill="1" applyBorder="1" applyAlignment="1">
      <alignment horizontal="center"/>
    </xf>
    <xf numFmtId="44" fontId="13" fillId="0" borderId="35" xfId="3" applyFont="1" applyFill="1" applyBorder="1" applyAlignment="1">
      <alignment horizontal="center"/>
    </xf>
    <xf numFmtId="44" fontId="4" fillId="0" borderId="34" xfId="3" applyFont="1" applyFill="1" applyBorder="1"/>
    <xf numFmtId="44" fontId="4" fillId="0" borderId="35" xfId="3" applyFont="1" applyFill="1" applyBorder="1"/>
    <xf numFmtId="44" fontId="4" fillId="0" borderId="54" xfId="3" applyFont="1" applyFill="1" applyBorder="1"/>
    <xf numFmtId="44" fontId="13" fillId="0" borderId="36" xfId="3" applyFont="1" applyFill="1" applyBorder="1" applyAlignment="1">
      <alignment horizontal="center"/>
    </xf>
    <xf numFmtId="44" fontId="13" fillId="0" borderId="37" xfId="3" applyFont="1" applyFill="1" applyBorder="1" applyAlignment="1">
      <alignment horizontal="center"/>
    </xf>
    <xf numFmtId="44" fontId="4" fillId="0" borderId="36" xfId="3" applyFont="1" applyFill="1" applyBorder="1"/>
    <xf numFmtId="44" fontId="4" fillId="0" borderId="37" xfId="3" applyFont="1" applyFill="1" applyBorder="1"/>
    <xf numFmtId="44" fontId="4" fillId="0" borderId="55" xfId="3" applyFont="1" applyFill="1" applyBorder="1"/>
    <xf numFmtId="44" fontId="7" fillId="0" borderId="36" xfId="3" applyFont="1" applyFill="1" applyBorder="1" applyAlignment="1">
      <alignment horizontal="center"/>
    </xf>
    <xf numFmtId="44" fontId="27" fillId="0" borderId="36" xfId="3" applyFont="1" applyFill="1" applyBorder="1" applyAlignment="1">
      <alignment horizontal="left" wrapText="1"/>
    </xf>
    <xf numFmtId="44" fontId="13" fillId="0" borderId="36" xfId="3" applyFont="1" applyFill="1" applyBorder="1" applyAlignment="1">
      <alignment horizontal="center" vertical="center"/>
    </xf>
    <xf numFmtId="44" fontId="13" fillId="0" borderId="52" xfId="3" applyFont="1" applyFill="1" applyBorder="1" applyAlignment="1">
      <alignment horizontal="center"/>
    </xf>
    <xf numFmtId="44" fontId="13" fillId="0" borderId="53" xfId="3" applyFont="1" applyFill="1" applyBorder="1" applyAlignment="1">
      <alignment horizontal="center"/>
    </xf>
    <xf numFmtId="44" fontId="4" fillId="0" borderId="52" xfId="3" applyFont="1" applyFill="1" applyBorder="1"/>
    <xf numFmtId="44" fontId="4" fillId="0" borderId="53" xfId="3" applyFont="1" applyFill="1" applyBorder="1"/>
    <xf numFmtId="44" fontId="4" fillId="0" borderId="56" xfId="3" applyFont="1" applyFill="1" applyBorder="1"/>
    <xf numFmtId="0" fontId="4" fillId="0" borderId="24" xfId="0" applyFont="1" applyFill="1" applyBorder="1"/>
    <xf numFmtId="0" fontId="4" fillId="0" borderId="19" xfId="0" applyFont="1" applyFill="1" applyBorder="1"/>
    <xf numFmtId="0" fontId="6" fillId="0" borderId="17" xfId="0" applyFont="1" applyFill="1" applyBorder="1" applyAlignment="1">
      <alignment horizontal="left" vertical="center"/>
    </xf>
    <xf numFmtId="0" fontId="0" fillId="0" borderId="17" xfId="0" applyBorder="1"/>
    <xf numFmtId="0" fontId="4" fillId="0" borderId="33" xfId="0" applyFont="1" applyFill="1" applyBorder="1"/>
    <xf numFmtId="44" fontId="6" fillId="0" borderId="34" xfId="3" applyFont="1" applyFill="1" applyBorder="1" applyAlignment="1">
      <alignment horizontal="center"/>
    </xf>
    <xf numFmtId="44" fontId="6" fillId="0" borderId="36" xfId="3" applyFont="1" applyFill="1" applyBorder="1" applyAlignment="1">
      <alignment horizontal="center"/>
    </xf>
    <xf numFmtId="44" fontId="6" fillId="0" borderId="36" xfId="3" applyFont="1" applyFill="1" applyBorder="1" applyAlignment="1">
      <alignment horizontal="center" vertical="center"/>
    </xf>
    <xf numFmtId="44" fontId="6" fillId="0" borderId="43" xfId="3" applyFont="1" applyFill="1" applyBorder="1" applyAlignment="1">
      <alignment horizontal="center"/>
    </xf>
    <xf numFmtId="44" fontId="6" fillId="0" borderId="28" xfId="3" applyFont="1" applyFill="1" applyBorder="1" applyAlignment="1">
      <alignment horizontal="center"/>
    </xf>
    <xf numFmtId="44" fontId="4" fillId="0" borderId="43" xfId="3" applyFont="1" applyFill="1" applyBorder="1"/>
    <xf numFmtId="44" fontId="4" fillId="0" borderId="28" xfId="3" applyFont="1" applyFill="1" applyBorder="1"/>
    <xf numFmtId="0" fontId="6" fillId="0" borderId="2" xfId="2" applyNumberFormat="1" applyFont="1" applyFill="1" applyBorder="1" applyAlignment="1">
      <alignment horizontal="left"/>
    </xf>
    <xf numFmtId="0" fontId="6" fillId="0" borderId="2" xfId="1" applyFont="1" applyFill="1" applyBorder="1" applyAlignment="1">
      <alignment horizontal="center"/>
    </xf>
    <xf numFmtId="0" fontId="6" fillId="0" borderId="2" xfId="0" applyFont="1" applyFill="1" applyBorder="1"/>
    <xf numFmtId="0" fontId="6" fillId="0" borderId="5" xfId="0" applyFont="1" applyFill="1" applyBorder="1"/>
    <xf numFmtId="0" fontId="7" fillId="0" borderId="5" xfId="0" applyFont="1" applyFill="1" applyBorder="1" applyAlignment="1">
      <alignment horizontal="left"/>
    </xf>
    <xf numFmtId="0" fontId="6" fillId="0" borderId="7" xfId="0" applyFont="1" applyFill="1" applyBorder="1"/>
    <xf numFmtId="0" fontId="6" fillId="0" borderId="5" xfId="0" applyFont="1" applyFill="1" applyBorder="1" applyAlignment="1">
      <alignment horizontal="left" vertical="top" wrapText="1"/>
    </xf>
    <xf numFmtId="0" fontId="6" fillId="0" borderId="8" xfId="0" applyFont="1" applyFill="1" applyBorder="1"/>
    <xf numFmtId="0" fontId="6" fillId="0" borderId="23" xfId="1" applyFont="1" applyFill="1" applyBorder="1"/>
    <xf numFmtId="0" fontId="7" fillId="0" borderId="5" xfId="0" applyFont="1" applyFill="1" applyBorder="1"/>
    <xf numFmtId="0" fontId="7" fillId="0" borderId="8" xfId="0" applyFont="1" applyFill="1" applyBorder="1"/>
    <xf numFmtId="0" fontId="4" fillId="0" borderId="5" xfId="0" applyFont="1" applyFill="1" applyBorder="1"/>
    <xf numFmtId="0" fontId="4" fillId="0" borderId="8" xfId="0" applyFont="1" applyFill="1" applyBorder="1"/>
    <xf numFmtId="0" fontId="6" fillId="0" borderId="8" xfId="0" applyFont="1" applyFill="1" applyBorder="1" applyAlignment="1">
      <alignment vertical="center"/>
    </xf>
    <xf numFmtId="0" fontId="6" fillId="0" borderId="5" xfId="0" applyFont="1" applyFill="1" applyBorder="1" applyAlignment="1">
      <alignment vertical="center"/>
    </xf>
    <xf numFmtId="0" fontId="6" fillId="0" borderId="23" xfId="0" applyFont="1" applyFill="1" applyBorder="1" applyAlignment="1">
      <alignment vertical="center"/>
    </xf>
    <xf numFmtId="0" fontId="6" fillId="0" borderId="14" xfId="0" applyFont="1" applyFill="1" applyBorder="1" applyAlignment="1">
      <alignment vertical="center"/>
    </xf>
    <xf numFmtId="0" fontId="6" fillId="0" borderId="33" xfId="2" applyNumberFormat="1" applyFont="1" applyFill="1" applyBorder="1" applyAlignment="1">
      <alignment horizontal="left"/>
    </xf>
    <xf numFmtId="164" fontId="6" fillId="0" borderId="12" xfId="2" applyNumberFormat="1" applyFont="1" applyFill="1" applyBorder="1" applyAlignment="1">
      <alignment horizontal="center" vertical="top" wrapText="1"/>
    </xf>
    <xf numFmtId="0" fontId="6" fillId="0" borderId="12" xfId="1" applyFont="1" applyFill="1" applyBorder="1" applyAlignment="1">
      <alignment horizontal="center" vertical="center"/>
    </xf>
    <xf numFmtId="0" fontId="6" fillId="0" borderId="40" xfId="0" applyFont="1" applyFill="1" applyBorder="1" applyAlignment="1">
      <alignment vertical="center"/>
    </xf>
    <xf numFmtId="0" fontId="2" fillId="0" borderId="9" xfId="0" applyFont="1" applyBorder="1"/>
    <xf numFmtId="44" fontId="2" fillId="0" borderId="31" xfId="3" applyFont="1" applyBorder="1"/>
    <xf numFmtId="44" fontId="6" fillId="0" borderId="52" xfId="3" applyFont="1" applyFill="1" applyBorder="1" applyAlignment="1">
      <alignment horizontal="center" vertical="center"/>
    </xf>
    <xf numFmtId="44" fontId="6" fillId="0" borderId="29" xfId="3" applyFont="1" applyFill="1" applyBorder="1" applyAlignment="1">
      <alignment horizontal="center"/>
    </xf>
    <xf numFmtId="44" fontId="4" fillId="0" borderId="29" xfId="3" applyFont="1" applyFill="1" applyBorder="1"/>
    <xf numFmtId="0" fontId="0" fillId="0" borderId="18" xfId="0" applyBorder="1" applyAlignment="1">
      <alignment horizontal="right"/>
    </xf>
    <xf numFmtId="44" fontId="6" fillId="0" borderId="22" xfId="3" applyFont="1" applyFill="1" applyBorder="1" applyAlignment="1">
      <alignment horizontal="center"/>
    </xf>
    <xf numFmtId="0" fontId="8" fillId="0" borderId="10" xfId="0" applyFont="1" applyBorder="1" applyAlignment="1">
      <alignment horizontal="right"/>
    </xf>
    <xf numFmtId="44" fontId="6" fillId="0" borderId="31" xfId="3" applyFont="1" applyFill="1" applyBorder="1" applyAlignment="1">
      <alignment horizontal="center"/>
    </xf>
    <xf numFmtId="0" fontId="22" fillId="0" borderId="12" xfId="0" applyFont="1" applyFill="1" applyBorder="1" applyAlignment="1">
      <alignment horizontal="left" vertical="center"/>
    </xf>
    <xf numFmtId="0" fontId="23" fillId="0" borderId="12" xfId="0" applyFont="1" applyFill="1" applyBorder="1" applyAlignment="1">
      <alignment horizontal="center"/>
    </xf>
    <xf numFmtId="0" fontId="17" fillId="0" borderId="12" xfId="0" applyFont="1" applyFill="1" applyBorder="1" applyAlignment="1">
      <alignment horizontal="center" vertical="center"/>
    </xf>
    <xf numFmtId="0" fontId="17" fillId="0" borderId="19" xfId="0" applyFont="1" applyBorder="1" applyAlignment="1">
      <alignment vertical="center"/>
    </xf>
    <xf numFmtId="0" fontId="17" fillId="0" borderId="2" xfId="0" applyFont="1" applyBorder="1" applyAlignment="1">
      <alignment horizontal="center" vertical="center"/>
    </xf>
    <xf numFmtId="0" fontId="17" fillId="0" borderId="21" xfId="0" applyFont="1" applyBorder="1" applyAlignment="1">
      <alignment horizontal="center" vertical="center"/>
    </xf>
    <xf numFmtId="0" fontId="18" fillId="0" borderId="21" xfId="0" applyFont="1" applyBorder="1" applyAlignment="1">
      <alignment horizontal="center" vertical="center"/>
    </xf>
    <xf numFmtId="0" fontId="17" fillId="0" borderId="2" xfId="0" applyFont="1" applyBorder="1" applyAlignment="1">
      <alignment vertical="center"/>
    </xf>
    <xf numFmtId="0" fontId="17" fillId="0" borderId="5" xfId="0" applyFont="1" applyBorder="1" applyAlignment="1">
      <alignment vertical="center"/>
    </xf>
    <xf numFmtId="0" fontId="0" fillId="0" borderId="31" xfId="0" applyBorder="1"/>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6" fillId="0" borderId="19" xfId="1" applyFont="1" applyFill="1" applyBorder="1" applyAlignment="1">
      <alignment horizontal="left"/>
    </xf>
    <xf numFmtId="164" fontId="6" fillId="0" borderId="2" xfId="1" applyNumberFormat="1" applyFont="1" applyFill="1" applyBorder="1" applyAlignment="1">
      <alignment horizontal="center"/>
    </xf>
    <xf numFmtId="0" fontId="16" fillId="0" borderId="20" xfId="1" applyFont="1" applyFill="1" applyBorder="1" applyAlignment="1">
      <alignment horizontal="center"/>
    </xf>
    <xf numFmtId="0" fontId="0" fillId="0" borderId="2" xfId="0" applyBorder="1"/>
    <xf numFmtId="0" fontId="6" fillId="0" borderId="33" xfId="1" applyFont="1" applyFill="1" applyBorder="1" applyAlignment="1">
      <alignment horizontal="left"/>
    </xf>
    <xf numFmtId="164" fontId="6" fillId="0" borderId="12" xfId="1" applyNumberFormat="1" applyFont="1" applyFill="1" applyBorder="1" applyAlignment="1">
      <alignment horizontal="center"/>
    </xf>
    <xf numFmtId="0" fontId="16" fillId="0" borderId="47" xfId="1" applyFont="1" applyFill="1" applyBorder="1" applyAlignment="1">
      <alignment horizontal="center"/>
    </xf>
    <xf numFmtId="0" fontId="17" fillId="0" borderId="33" xfId="0" applyFont="1" applyBorder="1" applyAlignment="1">
      <alignment vertical="center"/>
    </xf>
    <xf numFmtId="0" fontId="0" fillId="0" borderId="12" xfId="0" applyBorder="1"/>
    <xf numFmtId="0" fontId="6" fillId="0" borderId="34" xfId="0" applyFont="1" applyFill="1" applyBorder="1" applyAlignment="1">
      <alignment horizontal="center"/>
    </xf>
    <xf numFmtId="0" fontId="6" fillId="0" borderId="57" xfId="0" applyFont="1" applyFill="1" applyBorder="1" applyAlignment="1">
      <alignment horizontal="center"/>
    </xf>
    <xf numFmtId="0" fontId="6" fillId="0" borderId="38" xfId="0" applyFont="1" applyFill="1" applyBorder="1" applyAlignment="1">
      <alignment horizontal="center"/>
    </xf>
    <xf numFmtId="0" fontId="6" fillId="0" borderId="45" xfId="0" applyFont="1" applyFill="1" applyBorder="1" applyAlignment="1">
      <alignment horizontal="center"/>
    </xf>
    <xf numFmtId="0" fontId="6" fillId="0" borderId="34" xfId="0" applyFont="1" applyFill="1" applyBorder="1"/>
    <xf numFmtId="0" fontId="7" fillId="0" borderId="57" xfId="0" applyFont="1" applyFill="1" applyBorder="1" applyAlignment="1">
      <alignment horizontal="center"/>
    </xf>
    <xf numFmtId="0" fontId="5" fillId="0" borderId="35" xfId="0" applyFont="1" applyFill="1" applyBorder="1" applyAlignment="1">
      <alignment horizontal="left"/>
    </xf>
    <xf numFmtId="0" fontId="6" fillId="0" borderId="38" xfId="0" applyFont="1" applyFill="1" applyBorder="1"/>
    <xf numFmtId="0" fontId="7" fillId="0" borderId="45" xfId="0" applyFont="1" applyFill="1" applyBorder="1" applyAlignment="1">
      <alignment horizontal="center"/>
    </xf>
    <xf numFmtId="0" fontId="5" fillId="0" borderId="39" xfId="0" applyFont="1" applyFill="1" applyBorder="1" applyAlignment="1">
      <alignment horizontal="left"/>
    </xf>
    <xf numFmtId="0" fontId="6" fillId="0" borderId="54" xfId="0" applyFont="1" applyFill="1" applyBorder="1" applyAlignment="1">
      <alignment horizontal="center"/>
    </xf>
    <xf numFmtId="0" fontId="6" fillId="0" borderId="58" xfId="0" applyFont="1" applyFill="1" applyBorder="1" applyAlignment="1">
      <alignment horizontal="center"/>
    </xf>
    <xf numFmtId="44" fontId="6" fillId="0" borderId="57" xfId="3" applyFont="1" applyFill="1" applyBorder="1" applyAlignment="1">
      <alignment horizontal="center"/>
    </xf>
    <xf numFmtId="44" fontId="6" fillId="0" borderId="45" xfId="3" applyFont="1" applyFill="1" applyBorder="1" applyAlignment="1">
      <alignment horizontal="center"/>
    </xf>
    <xf numFmtId="44" fontId="0" fillId="0" borderId="57" xfId="3" applyFont="1" applyBorder="1"/>
    <xf numFmtId="44" fontId="0" fillId="0" borderId="35" xfId="3" applyFont="1" applyBorder="1"/>
    <xf numFmtId="44" fontId="0" fillId="0" borderId="45" xfId="3" applyFont="1" applyBorder="1"/>
    <xf numFmtId="44" fontId="0" fillId="0" borderId="39" xfId="3" applyFont="1" applyBorder="1"/>
    <xf numFmtId="44" fontId="6" fillId="0" borderId="46" xfId="3" applyFont="1" applyFill="1" applyBorder="1" applyAlignment="1">
      <alignment horizontal="center"/>
    </xf>
    <xf numFmtId="44" fontId="0" fillId="0" borderId="43" xfId="3" applyFont="1" applyBorder="1"/>
    <xf numFmtId="44" fontId="0" fillId="0" borderId="46" xfId="3" applyFont="1" applyBorder="1"/>
    <xf numFmtId="0" fontId="8" fillId="0" borderId="15" xfId="0" applyFont="1" applyBorder="1" applyAlignment="1">
      <alignment horizontal="right"/>
    </xf>
    <xf numFmtId="44" fontId="6" fillId="0" borderId="11" xfId="3" applyFont="1" applyFill="1" applyBorder="1" applyAlignment="1">
      <alignment horizontal="center"/>
    </xf>
    <xf numFmtId="0" fontId="3" fillId="0" borderId="4" xfId="0" applyFont="1" applyFill="1" applyBorder="1" applyAlignment="1">
      <alignment horizontal="center" vertical="center"/>
    </xf>
    <xf numFmtId="0" fontId="0" fillId="0" borderId="0" xfId="0" applyAlignment="1">
      <alignment vertical="center"/>
    </xf>
    <xf numFmtId="0" fontId="19" fillId="0" borderId="0" xfId="0" applyFont="1"/>
    <xf numFmtId="0" fontId="0" fillId="0" borderId="22" xfId="0" applyBorder="1" applyAlignment="1">
      <alignment horizontal="center"/>
    </xf>
    <xf numFmtId="9" fontId="0" fillId="0" borderId="31" xfId="4" applyFont="1" applyBorder="1" applyAlignment="1">
      <alignment horizontal="center"/>
    </xf>
    <xf numFmtId="0" fontId="23" fillId="0" borderId="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34" xfId="0" applyBorder="1"/>
    <xf numFmtId="0" fontId="0" fillId="0" borderId="35" xfId="0" applyBorder="1"/>
    <xf numFmtId="0" fontId="0" fillId="0" borderId="37" xfId="0" applyBorder="1"/>
    <xf numFmtId="0" fontId="0" fillId="0" borderId="39" xfId="0" applyBorder="1"/>
    <xf numFmtId="0" fontId="0" fillId="0" borderId="59" xfId="0" applyFill="1" applyBorder="1"/>
    <xf numFmtId="0" fontId="0" fillId="0" borderId="60" xfId="0" applyFill="1" applyBorder="1"/>
    <xf numFmtId="0" fontId="4" fillId="0" borderId="34" xfId="0" applyFont="1" applyBorder="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4" fillId="0" borderId="39" xfId="0" applyFont="1" applyBorder="1"/>
    <xf numFmtId="0" fontId="0" fillId="0" borderId="34" xfId="0" applyFill="1" applyBorder="1"/>
    <xf numFmtId="0" fontId="0" fillId="0" borderId="35" xfId="0" applyFill="1" applyBorder="1"/>
    <xf numFmtId="0" fontId="0" fillId="0" borderId="36" xfId="0" applyFill="1" applyBorder="1"/>
    <xf numFmtId="0" fontId="0" fillId="0" borderId="37" xfId="0" applyFill="1" applyBorder="1"/>
    <xf numFmtId="0" fontId="0" fillId="0" borderId="38" xfId="0" applyFill="1" applyBorder="1"/>
    <xf numFmtId="0" fontId="0" fillId="0" borderId="39" xfId="0" applyFill="1" applyBorder="1"/>
    <xf numFmtId="44" fontId="0" fillId="0" borderId="47" xfId="3" applyFont="1" applyBorder="1" applyAlignment="1"/>
    <xf numFmtId="0" fontId="5" fillId="0" borderId="2" xfId="0" applyFont="1" applyFill="1" applyBorder="1" applyAlignment="1">
      <alignment horizontal="center" vertical="center"/>
    </xf>
    <xf numFmtId="0" fontId="13" fillId="0" borderId="52" xfId="0" applyFont="1" applyFill="1" applyBorder="1" applyAlignment="1">
      <alignment horizontal="left" vertical="center" wrapText="1"/>
    </xf>
    <xf numFmtId="0" fontId="13" fillId="0" borderId="44" xfId="0" applyFont="1" applyFill="1" applyBorder="1" applyAlignment="1">
      <alignment horizontal="center"/>
    </xf>
    <xf numFmtId="0" fontId="13" fillId="0" borderId="44" xfId="0" applyFont="1" applyFill="1" applyBorder="1" applyAlignment="1">
      <alignment horizontal="center" vertical="center"/>
    </xf>
    <xf numFmtId="2" fontId="13" fillId="0" borderId="29" xfId="0" applyNumberFormat="1" applyFont="1" applyFill="1" applyBorder="1" applyAlignment="1">
      <alignment horizontal="center" vertical="center"/>
    </xf>
    <xf numFmtId="0" fontId="13" fillId="0" borderId="45" xfId="0" quotePrefix="1" applyFont="1" applyFill="1" applyBorder="1" applyAlignment="1">
      <alignment horizontal="center"/>
    </xf>
    <xf numFmtId="0" fontId="2" fillId="4" borderId="34" xfId="0" applyFont="1" applyFill="1" applyBorder="1" applyAlignment="1">
      <alignment wrapText="1"/>
    </xf>
    <xf numFmtId="0" fontId="2" fillId="4" borderId="52" xfId="0" applyFont="1" applyFill="1" applyBorder="1" applyAlignment="1">
      <alignment wrapText="1"/>
    </xf>
    <xf numFmtId="0" fontId="2" fillId="4" borderId="22" xfId="0" applyFont="1" applyFill="1" applyBorder="1" applyAlignment="1">
      <alignment wrapText="1"/>
    </xf>
    <xf numFmtId="0" fontId="2" fillId="4" borderId="14" xfId="0" applyFont="1" applyFill="1" applyBorder="1" applyAlignment="1">
      <alignment wrapText="1"/>
    </xf>
    <xf numFmtId="0" fontId="0" fillId="0" borderId="30" xfId="0" applyBorder="1" applyAlignment="1">
      <alignment vertical="center" wrapText="1"/>
    </xf>
    <xf numFmtId="0" fontId="0" fillId="0" borderId="18" xfId="0"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0" fillId="0" borderId="30" xfId="0" applyFont="1" applyBorder="1" applyAlignment="1">
      <alignment horizontal="center"/>
    </xf>
    <xf numFmtId="0" fontId="20" fillId="0" borderId="18"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20" fillId="0" borderId="0" xfId="0" applyFont="1" applyBorder="1" applyAlignment="1">
      <alignment horizontal="center"/>
    </xf>
    <xf numFmtId="0" fontId="20" fillId="0" borderId="14" xfId="0" applyFont="1" applyBorder="1" applyAlignment="1">
      <alignment horizontal="center"/>
    </xf>
    <xf numFmtId="0" fontId="21" fillId="2" borderId="18" xfId="0" applyFont="1" applyFill="1" applyBorder="1" applyAlignment="1">
      <alignment horizontal="center"/>
    </xf>
    <xf numFmtId="0" fontId="21" fillId="2" borderId="22" xfId="0" applyFont="1" applyFill="1" applyBorder="1" applyAlignment="1">
      <alignment horizontal="center"/>
    </xf>
    <xf numFmtId="0" fontId="0" fillId="0" borderId="41" xfId="0" applyFill="1" applyBorder="1" applyAlignment="1">
      <alignment horizontal="left"/>
    </xf>
    <xf numFmtId="0" fontId="0" fillId="0" borderId="42" xfId="0" applyFill="1" applyBorder="1" applyAlignment="1">
      <alignment horizontal="left"/>
    </xf>
    <xf numFmtId="0" fontId="0" fillId="0" borderId="0" xfId="0" applyAlignment="1">
      <alignment horizontal="left"/>
    </xf>
    <xf numFmtId="0" fontId="0" fillId="0" borderId="36" xfId="0" applyBorder="1" applyAlignment="1">
      <alignment horizontal="left"/>
    </xf>
    <xf numFmtId="0" fontId="0" fillId="0" borderId="6" xfId="0" applyBorder="1" applyAlignment="1">
      <alignment horizontal="left"/>
    </xf>
    <xf numFmtId="0" fontId="0" fillId="0" borderId="36" xfId="0" applyFill="1" applyBorder="1" applyAlignment="1">
      <alignment horizontal="left"/>
    </xf>
    <xf numFmtId="0" fontId="0" fillId="0" borderId="6" xfId="0" applyFill="1"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20" fillId="0" borderId="9" xfId="0" applyFont="1" applyBorder="1" applyAlignment="1">
      <alignment horizontal="center"/>
    </xf>
    <xf numFmtId="0" fontId="20" fillId="0" borderId="10" xfId="0" applyFont="1" applyBorder="1" applyAlignment="1">
      <alignment horizontal="center"/>
    </xf>
    <xf numFmtId="0" fontId="20" fillId="0" borderId="31" xfId="0" applyFont="1" applyBorder="1" applyAlignment="1">
      <alignment horizontal="center"/>
    </xf>
    <xf numFmtId="0" fontId="5" fillId="0" borderId="2" xfId="0" applyFont="1" applyFill="1" applyBorder="1" applyAlignment="1">
      <alignment horizontal="center" vertical="center"/>
    </xf>
    <xf numFmtId="0" fontId="10" fillId="0" borderId="9" xfId="0" applyFont="1" applyFill="1" applyBorder="1" applyAlignment="1">
      <alignment horizontal="center"/>
    </xf>
    <xf numFmtId="0" fontId="0" fillId="0" borderId="10" xfId="0" applyBorder="1" applyAlignment="1"/>
    <xf numFmtId="0" fontId="10" fillId="0" borderId="15" xfId="0" applyFont="1" applyFill="1" applyBorder="1" applyAlignment="1">
      <alignment horizontal="center"/>
    </xf>
    <xf numFmtId="0" fontId="0" fillId="0" borderId="16" xfId="0" applyBorder="1" applyAlignment="1"/>
    <xf numFmtId="0" fontId="0" fillId="0" borderId="11" xfId="0" applyBorder="1" applyAlignment="1"/>
    <xf numFmtId="2" fontId="5" fillId="0" borderId="3" xfId="0" applyNumberFormat="1" applyFont="1" applyFill="1" applyBorder="1" applyAlignment="1">
      <alignment horizontal="center" vertical="center"/>
    </xf>
    <xf numFmtId="0" fontId="0" fillId="0" borderId="4" xfId="0"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xf>
    <xf numFmtId="0" fontId="3" fillId="0" borderId="15"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xf>
    <xf numFmtId="0" fontId="3" fillId="0" borderId="1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xf>
    <xf numFmtId="0" fontId="3"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5" xfId="0" applyFont="1" applyBorder="1" applyAlignment="1">
      <alignment horizontal="center"/>
    </xf>
    <xf numFmtId="0" fontId="13" fillId="0" borderId="2" xfId="0" applyFont="1" applyFill="1" applyBorder="1" applyAlignment="1">
      <alignment horizontal="left" vertical="top"/>
    </xf>
    <xf numFmtId="49" fontId="13" fillId="0" borderId="2" xfId="0" applyNumberFormat="1" applyFont="1" applyFill="1" applyBorder="1" applyAlignment="1">
      <alignment horizontal="center"/>
    </xf>
    <xf numFmtId="0" fontId="13" fillId="0" borderId="2" xfId="0" applyFont="1" applyFill="1" applyBorder="1" applyAlignment="1">
      <alignment horizontal="center"/>
    </xf>
    <xf numFmtId="0" fontId="13" fillId="0" borderId="12" xfId="0" applyFont="1" applyFill="1" applyBorder="1" applyAlignment="1">
      <alignment horizontal="left" vertical="top"/>
    </xf>
    <xf numFmtId="49" fontId="13" fillId="0" borderId="12" xfId="0" applyNumberFormat="1" applyFont="1" applyFill="1" applyBorder="1" applyAlignment="1">
      <alignment horizontal="center"/>
    </xf>
    <xf numFmtId="0" fontId="13" fillId="0" borderId="12" xfId="0" applyFont="1" applyFill="1" applyBorder="1" applyAlignment="1">
      <alignment horizontal="center"/>
    </xf>
    <xf numFmtId="0" fontId="13" fillId="0" borderId="2" xfId="0" applyFont="1" applyFill="1" applyBorder="1"/>
    <xf numFmtId="0" fontId="13" fillId="0" borderId="5" xfId="0" applyFont="1" applyFill="1" applyBorder="1"/>
    <xf numFmtId="0" fontId="14" fillId="0" borderId="5" xfId="0" applyFont="1" applyFill="1" applyBorder="1" applyAlignment="1">
      <alignment horizontal="left"/>
    </xf>
    <xf numFmtId="0" fontId="13" fillId="0" borderId="12" xfId="0" applyFont="1" applyFill="1" applyBorder="1"/>
    <xf numFmtId="0" fontId="4" fillId="0" borderId="34" xfId="0" applyFont="1" applyFill="1" applyBorder="1"/>
    <xf numFmtId="0" fontId="4" fillId="0" borderId="35" xfId="0" applyFont="1" applyFill="1" applyBorder="1"/>
    <xf numFmtId="0" fontId="4" fillId="0" borderId="36" xfId="0" applyFont="1" applyFill="1" applyBorder="1"/>
    <xf numFmtId="0" fontId="4" fillId="0" borderId="37" xfId="0" applyFont="1" applyFill="1" applyBorder="1"/>
    <xf numFmtId="0" fontId="4" fillId="0" borderId="38" xfId="0" applyFont="1" applyFill="1" applyBorder="1"/>
    <xf numFmtId="0" fontId="4" fillId="0" borderId="39" xfId="0" applyFont="1" applyFill="1" applyBorder="1"/>
  </cellXfs>
  <cellStyles count="5">
    <cellStyle name="Comma [0]_Sheet1" xfId="2"/>
    <cellStyle name="Currency" xfId="3" builtinId="4"/>
    <cellStyle name="Normal" xfId="0" builtinId="0"/>
    <cellStyle name="Normal_Sheet1" xfId="1"/>
    <cellStyle name="Percent" xfId="4"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P17" sqref="P17"/>
    </sheetView>
  </sheetViews>
  <sheetFormatPr defaultRowHeight="15" x14ac:dyDescent="0.25"/>
  <cols>
    <col min="1" max="1" width="3.28515625" customWidth="1"/>
    <col min="2" max="2" width="27.42578125" customWidth="1"/>
    <col min="3" max="3" width="9.140625" style="88"/>
    <col min="4" max="4" width="11.5703125" style="88" customWidth="1"/>
    <col min="5" max="5" width="5.28515625" style="88" customWidth="1"/>
    <col min="6" max="6" width="16.7109375" bestFit="1" customWidth="1"/>
    <col min="7" max="7" width="11.5703125" bestFit="1" customWidth="1"/>
    <col min="8" max="8" width="18.140625" bestFit="1" customWidth="1"/>
    <col min="9" max="9" width="13.7109375" bestFit="1" customWidth="1"/>
    <col min="10" max="10" width="18.140625" bestFit="1" customWidth="1"/>
    <col min="11" max="11" width="13.7109375" bestFit="1" customWidth="1"/>
    <col min="12" max="12" width="18.140625" bestFit="1" customWidth="1"/>
    <col min="13" max="13" width="13.7109375" bestFit="1" customWidth="1"/>
    <col min="14" max="14" width="9.140625" hidden="1" customWidth="1"/>
    <col min="15" max="15" width="19.28515625" customWidth="1"/>
    <col min="16" max="16" width="14.140625" customWidth="1"/>
  </cols>
  <sheetData>
    <row r="1" spans="1:16" ht="30" customHeight="1" x14ac:dyDescent="0.3">
      <c r="A1" s="414" t="s">
        <v>155</v>
      </c>
      <c r="B1" s="415"/>
      <c r="C1" s="415"/>
      <c r="D1" s="415"/>
      <c r="E1" s="415"/>
      <c r="F1" s="415"/>
      <c r="G1" s="415"/>
      <c r="H1" s="415"/>
      <c r="I1" s="415"/>
      <c r="J1" s="415"/>
      <c r="K1" s="415"/>
      <c r="L1" s="415"/>
      <c r="M1" s="416"/>
    </row>
    <row r="2" spans="1:16" ht="30" customHeight="1" thickBot="1" x14ac:dyDescent="0.35">
      <c r="A2" s="417" t="s">
        <v>156</v>
      </c>
      <c r="B2" s="418"/>
      <c r="C2" s="418"/>
      <c r="D2" s="418"/>
      <c r="E2" s="418"/>
      <c r="F2" s="418"/>
      <c r="G2" s="418"/>
      <c r="H2" s="418"/>
      <c r="I2" s="418"/>
      <c r="J2" s="418"/>
      <c r="K2" s="418"/>
      <c r="L2" s="418"/>
      <c r="M2" s="419"/>
    </row>
    <row r="3" spans="1:16" x14ac:dyDescent="0.25">
      <c r="A3" s="103"/>
      <c r="B3" s="420" t="s">
        <v>157</v>
      </c>
      <c r="C3" s="420"/>
      <c r="D3" s="420"/>
      <c r="E3" s="421"/>
      <c r="F3" s="235" t="s">
        <v>289</v>
      </c>
      <c r="G3" s="235" t="s">
        <v>289</v>
      </c>
      <c r="H3" s="235" t="s">
        <v>290</v>
      </c>
      <c r="I3" s="235" t="s">
        <v>290</v>
      </c>
      <c r="J3" s="235" t="s">
        <v>291</v>
      </c>
      <c r="K3" s="235" t="s">
        <v>291</v>
      </c>
      <c r="L3" s="235" t="s">
        <v>292</v>
      </c>
      <c r="M3" s="240" t="s">
        <v>292</v>
      </c>
      <c r="O3" s="406" t="s">
        <v>307</v>
      </c>
      <c r="P3" s="408" t="s">
        <v>308</v>
      </c>
    </row>
    <row r="4" spans="1:16" ht="15.75" thickBot="1" x14ac:dyDescent="0.3">
      <c r="A4" s="104"/>
      <c r="B4" s="107" t="s">
        <v>158</v>
      </c>
      <c r="C4" s="107" t="s">
        <v>3</v>
      </c>
      <c r="D4" s="107" t="s">
        <v>74</v>
      </c>
      <c r="E4" s="106" t="s">
        <v>5</v>
      </c>
      <c r="F4" s="181" t="s">
        <v>6</v>
      </c>
      <c r="G4" s="107" t="s">
        <v>7</v>
      </c>
      <c r="H4" s="181" t="s">
        <v>6</v>
      </c>
      <c r="I4" s="107" t="s">
        <v>7</v>
      </c>
      <c r="J4" s="181" t="s">
        <v>6</v>
      </c>
      <c r="K4" s="107" t="s">
        <v>7</v>
      </c>
      <c r="L4" s="181" t="s">
        <v>6</v>
      </c>
      <c r="M4" s="106" t="s">
        <v>7</v>
      </c>
      <c r="O4" s="407"/>
      <c r="P4" s="409"/>
    </row>
    <row r="5" spans="1:16" ht="30" customHeight="1" x14ac:dyDescent="0.25">
      <c r="A5" s="422" t="s">
        <v>159</v>
      </c>
      <c r="B5" s="423"/>
      <c r="C5" s="108">
        <v>6358542</v>
      </c>
      <c r="D5" s="108">
        <v>975280007</v>
      </c>
      <c r="E5" s="177">
        <v>1</v>
      </c>
      <c r="F5" s="241"/>
      <c r="G5" s="242">
        <f>E5*F5</f>
        <v>0</v>
      </c>
      <c r="H5" s="243"/>
      <c r="I5" s="244">
        <f>E5*H5</f>
        <v>0</v>
      </c>
      <c r="J5" s="243"/>
      <c r="K5" s="244">
        <f>E5*J5</f>
        <v>0</v>
      </c>
      <c r="L5" s="245"/>
      <c r="M5" s="244">
        <f>L5*E5</f>
        <v>0</v>
      </c>
      <c r="O5" s="381"/>
      <c r="P5" s="382"/>
    </row>
    <row r="6" spans="1:16" ht="30" customHeight="1" x14ac:dyDescent="0.25">
      <c r="A6" s="425" t="s">
        <v>160</v>
      </c>
      <c r="B6" s="426"/>
      <c r="C6" s="110">
        <v>341049</v>
      </c>
      <c r="D6" s="110">
        <v>975630002</v>
      </c>
      <c r="E6" s="178">
        <v>1</v>
      </c>
      <c r="F6" s="246"/>
      <c r="G6" s="247">
        <f t="shared" ref="G6:G13" si="0">E6*F6</f>
        <v>0</v>
      </c>
      <c r="H6" s="248"/>
      <c r="I6" s="249">
        <f>E6*H6</f>
        <v>0</v>
      </c>
      <c r="J6" s="248"/>
      <c r="K6" s="249">
        <f>E6*J6</f>
        <v>0</v>
      </c>
      <c r="L6" s="250"/>
      <c r="M6" s="249">
        <f>E6*L6</f>
        <v>0</v>
      </c>
      <c r="O6" s="91"/>
      <c r="P6" s="383"/>
    </row>
    <row r="7" spans="1:16" ht="30" customHeight="1" x14ac:dyDescent="0.25">
      <c r="A7" s="425" t="s">
        <v>161</v>
      </c>
      <c r="B7" s="426"/>
      <c r="C7" s="110">
        <v>341050</v>
      </c>
      <c r="D7" s="110">
        <v>975630003</v>
      </c>
      <c r="E7" s="178">
        <v>1</v>
      </c>
      <c r="F7" s="246"/>
      <c r="G7" s="247">
        <f t="shared" si="0"/>
        <v>0</v>
      </c>
      <c r="H7" s="248"/>
      <c r="I7" s="249">
        <f t="shared" ref="I7:I14" si="1">E7*H7</f>
        <v>0</v>
      </c>
      <c r="J7" s="248"/>
      <c r="K7" s="249">
        <f t="shared" ref="K7:K14" si="2">E7*J7</f>
        <v>0</v>
      </c>
      <c r="L7" s="250"/>
      <c r="M7" s="249">
        <f t="shared" ref="M7:M14" si="3">E7*L7</f>
        <v>0</v>
      </c>
      <c r="O7" s="91"/>
      <c r="P7" s="383"/>
    </row>
    <row r="8" spans="1:16" ht="30" customHeight="1" x14ac:dyDescent="0.25">
      <c r="A8" s="427" t="s">
        <v>162</v>
      </c>
      <c r="B8" s="428"/>
      <c r="C8" s="111">
        <v>298235</v>
      </c>
      <c r="D8" s="111">
        <v>975720021</v>
      </c>
      <c r="E8" s="178">
        <v>2</v>
      </c>
      <c r="F8" s="246"/>
      <c r="G8" s="247">
        <f t="shared" si="0"/>
        <v>0</v>
      </c>
      <c r="H8" s="248"/>
      <c r="I8" s="249">
        <f t="shared" si="1"/>
        <v>0</v>
      </c>
      <c r="J8" s="248"/>
      <c r="K8" s="249">
        <f t="shared" si="2"/>
        <v>0</v>
      </c>
      <c r="L8" s="250"/>
      <c r="M8" s="249">
        <f t="shared" si="3"/>
        <v>0</v>
      </c>
      <c r="O8" s="91"/>
      <c r="P8" s="383"/>
    </row>
    <row r="9" spans="1:16" ht="30" customHeight="1" x14ac:dyDescent="0.25">
      <c r="A9" s="425" t="s">
        <v>163</v>
      </c>
      <c r="B9" s="426"/>
      <c r="C9" s="110">
        <v>6355709</v>
      </c>
      <c r="D9" s="110">
        <v>975280001</v>
      </c>
      <c r="E9" s="178">
        <v>4</v>
      </c>
      <c r="F9" s="246"/>
      <c r="G9" s="247">
        <f t="shared" si="0"/>
        <v>0</v>
      </c>
      <c r="H9" s="248"/>
      <c r="I9" s="249">
        <f t="shared" si="1"/>
        <v>0</v>
      </c>
      <c r="J9" s="248"/>
      <c r="K9" s="249">
        <f t="shared" si="2"/>
        <v>0</v>
      </c>
      <c r="L9" s="250"/>
      <c r="M9" s="249">
        <f t="shared" si="3"/>
        <v>0</v>
      </c>
      <c r="O9" s="91"/>
      <c r="P9" s="383"/>
    </row>
    <row r="10" spans="1:16" ht="30" customHeight="1" x14ac:dyDescent="0.25">
      <c r="A10" s="192" t="s">
        <v>164</v>
      </c>
      <c r="B10" s="193"/>
      <c r="C10" s="110">
        <v>6355766</v>
      </c>
      <c r="D10" s="110">
        <v>972720084</v>
      </c>
      <c r="E10" s="178">
        <v>5</v>
      </c>
      <c r="F10" s="246"/>
      <c r="G10" s="247">
        <f t="shared" si="0"/>
        <v>0</v>
      </c>
      <c r="H10" s="248"/>
      <c r="I10" s="249">
        <f t="shared" si="1"/>
        <v>0</v>
      </c>
      <c r="J10" s="248"/>
      <c r="K10" s="249">
        <f t="shared" si="2"/>
        <v>0</v>
      </c>
      <c r="L10" s="250"/>
      <c r="M10" s="249">
        <f t="shared" si="3"/>
        <v>0</v>
      </c>
      <c r="O10" s="91"/>
      <c r="P10" s="383"/>
    </row>
    <row r="11" spans="1:16" ht="30" customHeight="1" x14ac:dyDescent="0.25">
      <c r="A11" s="192" t="s">
        <v>163</v>
      </c>
      <c r="B11" s="193"/>
      <c r="C11" s="110">
        <v>6355802</v>
      </c>
      <c r="D11" s="110">
        <v>975280004</v>
      </c>
      <c r="E11" s="178">
        <v>4</v>
      </c>
      <c r="F11" s="246"/>
      <c r="G11" s="247">
        <f t="shared" si="0"/>
        <v>0</v>
      </c>
      <c r="H11" s="248"/>
      <c r="I11" s="249">
        <f t="shared" si="1"/>
        <v>0</v>
      </c>
      <c r="J11" s="248"/>
      <c r="K11" s="249">
        <f t="shared" si="2"/>
        <v>0</v>
      </c>
      <c r="L11" s="250"/>
      <c r="M11" s="249">
        <f t="shared" si="3"/>
        <v>0</v>
      </c>
      <c r="O11" s="91"/>
      <c r="P11" s="383"/>
    </row>
    <row r="12" spans="1:16" ht="30" customHeight="1" x14ac:dyDescent="0.25">
      <c r="A12" s="192" t="s">
        <v>164</v>
      </c>
      <c r="B12" s="193"/>
      <c r="C12" s="110">
        <v>6355758</v>
      </c>
      <c r="D12" s="110">
        <v>975280005</v>
      </c>
      <c r="E12" s="178">
        <v>4</v>
      </c>
      <c r="F12" s="246"/>
      <c r="G12" s="247">
        <f t="shared" si="0"/>
        <v>0</v>
      </c>
      <c r="H12" s="248"/>
      <c r="I12" s="249">
        <f t="shared" si="1"/>
        <v>0</v>
      </c>
      <c r="J12" s="248"/>
      <c r="K12" s="249">
        <f t="shared" si="2"/>
        <v>0</v>
      </c>
      <c r="L12" s="250"/>
      <c r="M12" s="249">
        <f t="shared" si="3"/>
        <v>0</v>
      </c>
      <c r="O12" s="91"/>
      <c r="P12" s="383"/>
    </row>
    <row r="13" spans="1:16" ht="30" customHeight="1" thickBot="1" x14ac:dyDescent="0.3">
      <c r="A13" s="114" t="s">
        <v>163</v>
      </c>
      <c r="B13" s="115"/>
      <c r="C13" s="109">
        <v>6355770</v>
      </c>
      <c r="D13" s="116" t="s">
        <v>148</v>
      </c>
      <c r="E13" s="179">
        <v>1</v>
      </c>
      <c r="F13" s="251"/>
      <c r="G13" s="247">
        <f t="shared" si="0"/>
        <v>0</v>
      </c>
      <c r="H13" s="252"/>
      <c r="I13" s="249">
        <f t="shared" si="1"/>
        <v>0</v>
      </c>
      <c r="J13" s="252"/>
      <c r="K13" s="249">
        <f t="shared" si="2"/>
        <v>0</v>
      </c>
      <c r="L13" s="253"/>
      <c r="M13" s="249">
        <f t="shared" si="3"/>
        <v>0</v>
      </c>
      <c r="O13" s="91"/>
      <c r="P13" s="383"/>
    </row>
    <row r="14" spans="1:16" ht="30" customHeight="1" thickBot="1" x14ac:dyDescent="0.3">
      <c r="A14" s="114" t="s">
        <v>163</v>
      </c>
      <c r="B14" s="117"/>
      <c r="C14" s="118">
        <v>6355788</v>
      </c>
      <c r="D14" s="118">
        <v>975280006</v>
      </c>
      <c r="E14" s="180">
        <v>1</v>
      </c>
      <c r="F14" s="254"/>
      <c r="G14" s="255">
        <f>E14*F14</f>
        <v>0</v>
      </c>
      <c r="H14" s="256"/>
      <c r="I14" s="249">
        <f t="shared" si="1"/>
        <v>0</v>
      </c>
      <c r="J14" s="256"/>
      <c r="K14" s="249">
        <f t="shared" si="2"/>
        <v>0</v>
      </c>
      <c r="L14" s="257"/>
      <c r="M14" s="249">
        <f t="shared" si="3"/>
        <v>0</v>
      </c>
      <c r="O14" s="100"/>
      <c r="P14" s="384"/>
    </row>
    <row r="15" spans="1:16" x14ac:dyDescent="0.25">
      <c r="A15" s="424"/>
      <c r="B15" s="424"/>
      <c r="F15" s="236" t="s">
        <v>8</v>
      </c>
      <c r="G15" s="102">
        <f>SUM(G5:G14)</f>
        <v>0</v>
      </c>
      <c r="H15" s="236" t="s">
        <v>8</v>
      </c>
      <c r="I15" s="102">
        <f>SUM(I5:I14)</f>
        <v>0</v>
      </c>
      <c r="J15" s="236" t="s">
        <v>8</v>
      </c>
      <c r="K15" s="102">
        <f>SUM(K5:K14)</f>
        <v>0</v>
      </c>
      <c r="L15" s="236" t="s">
        <v>8</v>
      </c>
      <c r="M15" s="102">
        <f>SUM(M5:M14)</f>
        <v>0</v>
      </c>
    </row>
    <row r="16" spans="1:16" x14ac:dyDescent="0.25">
      <c r="E16" s="9"/>
      <c r="F16" s="237" t="s">
        <v>9</v>
      </c>
      <c r="G16" s="259">
        <v>73</v>
      </c>
      <c r="H16" s="237" t="s">
        <v>9</v>
      </c>
      <c r="I16" s="238">
        <f>123-50</f>
        <v>73</v>
      </c>
      <c r="J16" s="237" t="s">
        <v>9</v>
      </c>
      <c r="K16" s="238">
        <f>123-50</f>
        <v>73</v>
      </c>
      <c r="L16" s="237" t="s">
        <v>9</v>
      </c>
      <c r="M16" s="238">
        <f>123-50</f>
        <v>73</v>
      </c>
    </row>
    <row r="17" spans="1:13" ht="15.75" thickBot="1" x14ac:dyDescent="0.3">
      <c r="E17" s="9"/>
      <c r="F17" s="239" t="s">
        <v>293</v>
      </c>
      <c r="G17" s="258">
        <f>G15*G16</f>
        <v>0</v>
      </c>
      <c r="H17" s="239" t="s">
        <v>294</v>
      </c>
      <c r="I17" s="258">
        <f>I15*I16</f>
        <v>0</v>
      </c>
      <c r="J17" s="239" t="s">
        <v>295</v>
      </c>
      <c r="K17" s="258">
        <f>K15*K16</f>
        <v>0</v>
      </c>
      <c r="L17" s="239" t="s">
        <v>296</v>
      </c>
      <c r="M17" s="258">
        <f>M15*M16</f>
        <v>0</v>
      </c>
    </row>
    <row r="18" spans="1:13" ht="15.75" thickBot="1" x14ac:dyDescent="0.3">
      <c r="L18" s="260" t="s">
        <v>10</v>
      </c>
      <c r="M18" s="261">
        <f>G17+I17+K17+M17</f>
        <v>0</v>
      </c>
    </row>
    <row r="20" spans="1:13" ht="15.75" thickBot="1" x14ac:dyDescent="0.3"/>
    <row r="21" spans="1:13" ht="133.5" customHeight="1" x14ac:dyDescent="0.25">
      <c r="A21" s="410" t="s">
        <v>309</v>
      </c>
      <c r="B21" s="411"/>
      <c r="C21" s="411"/>
      <c r="D21" s="411"/>
      <c r="E21" s="376"/>
    </row>
    <row r="22" spans="1:13" ht="28.5" customHeight="1" thickBot="1" x14ac:dyDescent="0.3">
      <c r="A22" s="412" t="s">
        <v>298</v>
      </c>
      <c r="B22" s="413"/>
      <c r="C22" s="413"/>
      <c r="D22" s="413"/>
      <c r="E22" s="377"/>
    </row>
    <row r="23" spans="1:13" x14ac:dyDescent="0.25">
      <c r="B23" s="374"/>
    </row>
    <row r="24" spans="1:13" x14ac:dyDescent="0.25">
      <c r="B24" s="375"/>
    </row>
  </sheetData>
  <mergeCells count="13">
    <mergeCell ref="O3:O4"/>
    <mergeCell ref="P3:P4"/>
    <mergeCell ref="A21:D21"/>
    <mergeCell ref="A22:D22"/>
    <mergeCell ref="A1:M1"/>
    <mergeCell ref="A2:M2"/>
    <mergeCell ref="B3:E3"/>
    <mergeCell ref="A5:B5"/>
    <mergeCell ref="A15:B15"/>
    <mergeCell ref="A6:B6"/>
    <mergeCell ref="A7:B7"/>
    <mergeCell ref="A8:B8"/>
    <mergeCell ref="A9:B9"/>
  </mergeCells>
  <pageMargins left="0.7" right="0.7" top="0.75" bottom="0.75" header="0.3" footer="0.3"/>
  <pageSetup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0"/>
  <sheetViews>
    <sheetView zoomScaleNormal="100" workbookViewId="0">
      <selection activeCell="A13" sqref="A13:D13"/>
    </sheetView>
  </sheetViews>
  <sheetFormatPr defaultRowHeight="15" x14ac:dyDescent="0.25"/>
  <cols>
    <col min="1" max="1" width="24.28515625" style="85" customWidth="1"/>
    <col min="2" max="2" width="11.28515625" style="85" customWidth="1"/>
    <col min="3" max="3" width="11.85546875" style="85" bestFit="1" customWidth="1"/>
    <col min="4" max="4" width="5.85546875" style="85" bestFit="1" customWidth="1"/>
    <col min="5" max="5" width="16.7109375" style="85" bestFit="1" customWidth="1"/>
    <col min="6" max="6" width="10.5703125" style="85" bestFit="1" customWidth="1"/>
    <col min="7" max="7" width="18.140625" style="85" bestFit="1" customWidth="1"/>
    <col min="8" max="8" width="13.7109375" style="85" bestFit="1" customWidth="1"/>
    <col min="9" max="9" width="18.140625" style="85" bestFit="1" customWidth="1"/>
    <col min="10" max="10" width="13.7109375" style="85" bestFit="1" customWidth="1"/>
    <col min="11" max="11" width="18.140625" style="85" bestFit="1" customWidth="1"/>
    <col min="12" max="12" width="13.7109375" style="85" bestFit="1" customWidth="1"/>
    <col min="13" max="13" width="19.7109375" style="85" customWidth="1"/>
    <col min="14" max="16384" width="9.140625" style="85"/>
  </cols>
  <sheetData>
    <row r="1" spans="1:14" ht="15.75" thickBot="1" x14ac:dyDescent="0.3">
      <c r="A1" s="448" t="s">
        <v>306</v>
      </c>
      <c r="B1" s="438"/>
      <c r="C1" s="438"/>
      <c r="D1" s="438"/>
      <c r="E1" s="438"/>
      <c r="F1" s="438"/>
      <c r="G1" s="438"/>
      <c r="H1" s="438"/>
      <c r="I1" s="438"/>
      <c r="J1" s="438"/>
      <c r="K1" s="438"/>
      <c r="L1" s="439"/>
    </row>
    <row r="2" spans="1:14" x14ac:dyDescent="0.25">
      <c r="A2" s="444" t="s">
        <v>0</v>
      </c>
      <c r="B2" s="444"/>
      <c r="C2" s="444"/>
      <c r="D2" s="444"/>
      <c r="E2" s="235" t="s">
        <v>289</v>
      </c>
      <c r="F2" s="235" t="s">
        <v>289</v>
      </c>
      <c r="G2" s="235" t="s">
        <v>290</v>
      </c>
      <c r="H2" s="235" t="s">
        <v>290</v>
      </c>
      <c r="I2" s="235" t="s">
        <v>291</v>
      </c>
      <c r="J2" s="235" t="s">
        <v>291</v>
      </c>
      <c r="K2" s="235" t="s">
        <v>292</v>
      </c>
      <c r="L2" s="240" t="s">
        <v>292</v>
      </c>
      <c r="M2" s="406" t="s">
        <v>307</v>
      </c>
      <c r="N2" s="408" t="s">
        <v>308</v>
      </c>
    </row>
    <row r="3" spans="1:14" ht="15.75" thickBot="1" x14ac:dyDescent="0.3">
      <c r="A3" s="132" t="s">
        <v>2</v>
      </c>
      <c r="B3" s="373" t="s">
        <v>3</v>
      </c>
      <c r="C3" s="373" t="s">
        <v>4</v>
      </c>
      <c r="D3" s="373" t="s">
        <v>5</v>
      </c>
      <c r="E3" s="182" t="s">
        <v>6</v>
      </c>
      <c r="F3" s="183" t="s">
        <v>7</v>
      </c>
      <c r="G3" s="182" t="s">
        <v>6</v>
      </c>
      <c r="H3" s="183" t="s">
        <v>7</v>
      </c>
      <c r="I3" s="182" t="s">
        <v>6</v>
      </c>
      <c r="J3" s="183" t="s">
        <v>7</v>
      </c>
      <c r="K3" s="182" t="s">
        <v>6</v>
      </c>
      <c r="L3" s="268" t="s">
        <v>7</v>
      </c>
      <c r="M3" s="407"/>
      <c r="N3" s="409"/>
    </row>
    <row r="4" spans="1:14" x14ac:dyDescent="0.25">
      <c r="A4" s="134" t="s">
        <v>305</v>
      </c>
      <c r="B4" s="379" t="s">
        <v>304</v>
      </c>
      <c r="C4" s="136">
        <v>971390111</v>
      </c>
      <c r="D4" s="136">
        <v>1</v>
      </c>
      <c r="E4" s="293"/>
      <c r="F4" s="296">
        <f>D4*E4</f>
        <v>0</v>
      </c>
      <c r="G4" s="276"/>
      <c r="H4" s="298">
        <f>D4*G4</f>
        <v>0</v>
      </c>
      <c r="I4" s="276"/>
      <c r="J4" s="277">
        <f>I4*D4</f>
        <v>0</v>
      </c>
      <c r="K4" s="278"/>
      <c r="L4" s="298">
        <f>K4*D4</f>
        <v>0</v>
      </c>
      <c r="M4" s="393"/>
      <c r="N4" s="394"/>
    </row>
    <row r="5" spans="1:14" x14ac:dyDescent="0.25">
      <c r="A5" s="138" t="s">
        <v>303</v>
      </c>
      <c r="B5" s="378" t="s">
        <v>302</v>
      </c>
      <c r="C5" s="140">
        <v>971390018</v>
      </c>
      <c r="D5" s="140">
        <v>1</v>
      </c>
      <c r="E5" s="293"/>
      <c r="F5" s="296">
        <f>D5*E5</f>
        <v>0</v>
      </c>
      <c r="G5" s="276"/>
      <c r="H5" s="298">
        <f>D5*G5</f>
        <v>0</v>
      </c>
      <c r="I5" s="276"/>
      <c r="J5" s="277">
        <f>I5*D5</f>
        <v>0</v>
      </c>
      <c r="K5" s="278"/>
      <c r="L5" s="298">
        <f>K5*D5</f>
        <v>0</v>
      </c>
      <c r="M5" s="395"/>
      <c r="N5" s="396"/>
    </row>
    <row r="6" spans="1:14" x14ac:dyDescent="0.25">
      <c r="A6" s="138" t="s">
        <v>301</v>
      </c>
      <c r="B6" s="139">
        <v>6500124</v>
      </c>
      <c r="C6" s="140">
        <v>971420090</v>
      </c>
      <c r="D6" s="140">
        <v>1</v>
      </c>
      <c r="E6" s="293"/>
      <c r="F6" s="296">
        <f>D6*E6</f>
        <v>0</v>
      </c>
      <c r="G6" s="276"/>
      <c r="H6" s="298">
        <f>D6*G6</f>
        <v>0</v>
      </c>
      <c r="I6" s="276"/>
      <c r="J6" s="277">
        <f>I6*D6</f>
        <v>0</v>
      </c>
      <c r="K6" s="278"/>
      <c r="L6" s="298">
        <f>K6*D6</f>
        <v>0</v>
      </c>
      <c r="M6" s="395"/>
      <c r="N6" s="396"/>
    </row>
    <row r="7" spans="1:14" ht="15.75" thickBot="1" x14ac:dyDescent="0.3">
      <c r="A7" s="329" t="s">
        <v>300</v>
      </c>
      <c r="B7" s="380" t="s">
        <v>299</v>
      </c>
      <c r="C7" s="331">
        <v>971390021</v>
      </c>
      <c r="D7" s="331">
        <v>1</v>
      </c>
      <c r="E7" s="322"/>
      <c r="F7" s="296">
        <f>D7*E7</f>
        <v>0</v>
      </c>
      <c r="G7" s="284"/>
      <c r="H7" s="298">
        <f>D7*G7</f>
        <v>0</v>
      </c>
      <c r="I7" s="284"/>
      <c r="J7" s="277">
        <f>I7*D7</f>
        <v>0</v>
      </c>
      <c r="K7" s="286"/>
      <c r="L7" s="298">
        <f>K7*D7</f>
        <v>0</v>
      </c>
      <c r="M7" s="397"/>
      <c r="N7" s="398"/>
    </row>
    <row r="8" spans="1:14" x14ac:dyDescent="0.25">
      <c r="A8" s="86"/>
      <c r="B8" s="86"/>
      <c r="C8" s="86"/>
      <c r="D8" s="86"/>
      <c r="E8" s="236" t="s">
        <v>8</v>
      </c>
      <c r="F8" s="326">
        <f>SUM(F4:F7)</f>
        <v>0</v>
      </c>
      <c r="G8" s="236" t="s">
        <v>8</v>
      </c>
      <c r="H8" s="326">
        <f>SUM(H4:H7)</f>
        <v>0</v>
      </c>
      <c r="I8" s="236" t="s">
        <v>8</v>
      </c>
      <c r="J8" s="326">
        <f>SUM(J4:J7)</f>
        <v>0</v>
      </c>
      <c r="K8" s="325" t="s">
        <v>8</v>
      </c>
      <c r="L8" s="326">
        <f>SUM(L4:L7)</f>
        <v>0</v>
      </c>
    </row>
    <row r="9" spans="1:14" s="86" customFormat="1" x14ac:dyDescent="0.25">
      <c r="E9" s="237" t="s">
        <v>9</v>
      </c>
      <c r="F9" s="238">
        <v>100</v>
      </c>
      <c r="G9" s="237" t="s">
        <v>9</v>
      </c>
      <c r="H9" s="238">
        <v>100</v>
      </c>
      <c r="I9" s="237" t="s">
        <v>9</v>
      </c>
      <c r="J9" s="238">
        <v>100</v>
      </c>
      <c r="K9" s="10" t="s">
        <v>9</v>
      </c>
      <c r="L9" s="238">
        <v>29</v>
      </c>
    </row>
    <row r="10" spans="1:14" s="86" customFormat="1" ht="15.75" thickBot="1" x14ac:dyDescent="0.3">
      <c r="E10" s="239" t="s">
        <v>293</v>
      </c>
      <c r="F10" s="328">
        <f>F8*F9</f>
        <v>0</v>
      </c>
      <c r="G10" s="239" t="s">
        <v>294</v>
      </c>
      <c r="H10" s="328">
        <f>H8*H9</f>
        <v>0</v>
      </c>
      <c r="I10" s="239" t="s">
        <v>295</v>
      </c>
      <c r="J10" s="328">
        <f>J8*J9</f>
        <v>0</v>
      </c>
      <c r="K10" s="327" t="s">
        <v>296</v>
      </c>
      <c r="L10" s="328">
        <f>L8*L9</f>
        <v>0</v>
      </c>
    </row>
    <row r="11" spans="1:14" s="86" customFormat="1" ht="15.75" thickBot="1" x14ac:dyDescent="0.3">
      <c r="E11"/>
      <c r="F11"/>
      <c r="G11"/>
      <c r="H11"/>
      <c r="I11"/>
      <c r="J11"/>
      <c r="K11" s="320" t="s">
        <v>10</v>
      </c>
      <c r="L11" s="321">
        <f>F10+H10+J10+L10</f>
        <v>0</v>
      </c>
    </row>
    <row r="12" spans="1:14" s="86" customFormat="1" ht="15.75" thickBot="1" x14ac:dyDescent="0.3"/>
    <row r="13" spans="1:14" customFormat="1" ht="130.5" customHeight="1" x14ac:dyDescent="0.25">
      <c r="A13" s="410" t="s">
        <v>309</v>
      </c>
      <c r="B13" s="411"/>
      <c r="C13" s="411"/>
      <c r="D13" s="411"/>
      <c r="E13" s="376"/>
    </row>
    <row r="14" spans="1:14" customFormat="1" ht="35.25" customHeight="1" thickBot="1" x14ac:dyDescent="0.3">
      <c r="A14" s="412" t="s">
        <v>298</v>
      </c>
      <c r="B14" s="413"/>
      <c r="C14" s="413"/>
      <c r="D14" s="413"/>
      <c r="E14" s="377"/>
    </row>
    <row r="15" spans="1:14" s="86" customFormat="1" x14ac:dyDescent="0.25">
      <c r="C15" s="87"/>
      <c r="D15" s="87"/>
      <c r="E15" s="87"/>
      <c r="F15" s="87"/>
      <c r="G15" s="87"/>
    </row>
    <row r="16" spans="1:14" s="86" customFormat="1" x14ac:dyDescent="0.25"/>
    <row r="17" spans="1:7" s="86" customFormat="1" x14ac:dyDescent="0.25"/>
    <row r="18" spans="1:7" s="86" customFormat="1" x14ac:dyDescent="0.25"/>
    <row r="19" spans="1:7" s="86" customFormat="1" x14ac:dyDescent="0.25"/>
    <row r="20" spans="1:7" s="86" customFormat="1" x14ac:dyDescent="0.25"/>
    <row r="21" spans="1:7" x14ac:dyDescent="0.25">
      <c r="A21" s="86"/>
      <c r="B21" s="86"/>
      <c r="C21" s="86"/>
      <c r="D21" s="86"/>
      <c r="E21" s="86"/>
      <c r="F21" s="86"/>
      <c r="G21" s="86"/>
    </row>
    <row r="22" spans="1:7" x14ac:dyDescent="0.25">
      <c r="A22" s="86"/>
      <c r="B22" s="86"/>
      <c r="C22" s="86"/>
      <c r="D22" s="86"/>
      <c r="E22" s="86"/>
      <c r="F22" s="86"/>
      <c r="G22" s="86"/>
    </row>
    <row r="23" spans="1:7" x14ac:dyDescent="0.25">
      <c r="A23" s="86"/>
      <c r="B23" s="86"/>
      <c r="C23" s="86"/>
      <c r="D23" s="86"/>
      <c r="E23" s="86"/>
      <c r="F23" s="86"/>
      <c r="G23" s="86"/>
    </row>
    <row r="24" spans="1:7" x14ac:dyDescent="0.25">
      <c r="A24" s="86"/>
      <c r="B24" s="86"/>
      <c r="C24" s="86"/>
      <c r="D24" s="86"/>
      <c r="E24" s="86"/>
      <c r="F24" s="86"/>
      <c r="G24" s="86"/>
    </row>
    <row r="25" spans="1:7" x14ac:dyDescent="0.25">
      <c r="A25" s="86"/>
      <c r="B25" s="86"/>
      <c r="C25" s="86"/>
      <c r="D25" s="86"/>
      <c r="E25" s="86"/>
      <c r="F25" s="86"/>
      <c r="G25" s="86"/>
    </row>
    <row r="26" spans="1:7" x14ac:dyDescent="0.25">
      <c r="A26" s="86"/>
      <c r="B26" s="86"/>
      <c r="C26" s="86"/>
      <c r="D26" s="86"/>
      <c r="E26" s="86"/>
      <c r="F26" s="86"/>
      <c r="G26" s="86"/>
    </row>
    <row r="27" spans="1:7" x14ac:dyDescent="0.25">
      <c r="A27" s="86"/>
      <c r="B27" s="86"/>
      <c r="C27" s="86"/>
      <c r="D27" s="86"/>
      <c r="E27" s="86"/>
      <c r="F27" s="86"/>
      <c r="G27" s="86"/>
    </row>
    <row r="28" spans="1:7" x14ac:dyDescent="0.25">
      <c r="A28" s="86"/>
      <c r="B28" s="86"/>
      <c r="C28" s="86"/>
      <c r="D28" s="86"/>
      <c r="E28" s="86"/>
      <c r="F28" s="86"/>
      <c r="G28" s="86"/>
    </row>
    <row r="29" spans="1:7" x14ac:dyDescent="0.25">
      <c r="A29" s="86"/>
      <c r="B29" s="86"/>
      <c r="C29" s="86"/>
      <c r="D29" s="86"/>
      <c r="E29" s="86"/>
      <c r="F29" s="86"/>
      <c r="G29" s="86"/>
    </row>
    <row r="30" spans="1:7" x14ac:dyDescent="0.25">
      <c r="A30" s="86"/>
      <c r="B30" s="86"/>
      <c r="C30" s="86"/>
      <c r="D30" s="86"/>
      <c r="E30" s="86"/>
      <c r="F30" s="86"/>
      <c r="G30" s="86"/>
    </row>
  </sheetData>
  <mergeCells count="6">
    <mergeCell ref="N2:N3"/>
    <mergeCell ref="A2:D2"/>
    <mergeCell ref="A1:L1"/>
    <mergeCell ref="A13:D13"/>
    <mergeCell ref="A14:D14"/>
    <mergeCell ref="M2:M3"/>
  </mergeCells>
  <conditionalFormatting sqref="C13:C14">
    <cfRule type="duplicateValues" dxfId="13" priority="2"/>
  </conditionalFormatting>
  <conditionalFormatting sqref="B13:B14">
    <cfRule type="duplicateValues" dxfId="12" priority="1"/>
  </conditionalFormatting>
  <pageMargins left="0.25" right="0.25" top="0.75" bottom="0.75" header="0.3" footer="0.3"/>
  <pageSetup fitToHeight="0" orientation="portrait" r:id="rId1"/>
  <headerFooter>
    <oddHeader>&amp;CMIDLIFE OVERHAUL
PARTS KITS</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8"/>
  <sheetViews>
    <sheetView zoomScaleNormal="100" workbookViewId="0">
      <selection activeCell="J25" sqref="J25"/>
    </sheetView>
  </sheetViews>
  <sheetFormatPr defaultRowHeight="15" x14ac:dyDescent="0.25"/>
  <cols>
    <col min="1" max="1" width="38.28515625" bestFit="1" customWidth="1"/>
    <col min="2" max="2" width="12.5703125" bestFit="1" customWidth="1"/>
    <col min="3" max="3" width="11.85546875" bestFit="1" customWidth="1"/>
    <col min="4" max="4" width="5.85546875" bestFit="1" customWidth="1"/>
    <col min="5" max="5" width="8.7109375" bestFit="1" customWidth="1"/>
    <col min="6" max="6" width="23.28515625" bestFit="1" customWidth="1"/>
    <col min="7" max="7" width="16.7109375" bestFit="1" customWidth="1"/>
    <col min="8" max="8" width="10.5703125" bestFit="1" customWidth="1"/>
    <col min="9" max="9" width="18.140625" bestFit="1" customWidth="1"/>
    <col min="10" max="10" width="13.7109375" bestFit="1" customWidth="1"/>
    <col min="11" max="11" width="18.140625" bestFit="1" customWidth="1"/>
    <col min="12" max="12" width="13.7109375" bestFit="1" customWidth="1"/>
    <col min="13" max="13" width="18.140625" bestFit="1" customWidth="1"/>
    <col min="14" max="14" width="13.7109375" bestFit="1" customWidth="1"/>
    <col min="15" max="15" width="20.85546875" customWidth="1"/>
  </cols>
  <sheetData>
    <row r="1" spans="1:16" ht="15.75" thickBot="1" x14ac:dyDescent="0.3">
      <c r="A1" s="452" t="s">
        <v>287</v>
      </c>
      <c r="B1" s="438"/>
      <c r="C1" s="438"/>
      <c r="D1" s="438"/>
      <c r="E1" s="438"/>
      <c r="F1" s="438"/>
      <c r="G1" s="438"/>
      <c r="H1" s="438"/>
      <c r="I1" s="438"/>
      <c r="J1" s="438"/>
      <c r="K1" s="438"/>
      <c r="L1" s="438"/>
      <c r="M1" s="438"/>
      <c r="N1" s="439"/>
    </row>
    <row r="2" spans="1:16" x14ac:dyDescent="0.25">
      <c r="A2" s="449" t="s">
        <v>0</v>
      </c>
      <c r="B2" s="449"/>
      <c r="C2" s="449"/>
      <c r="D2" s="449"/>
      <c r="E2" s="450" t="s">
        <v>1</v>
      </c>
      <c r="F2" s="2"/>
      <c r="G2" s="235" t="s">
        <v>289</v>
      </c>
      <c r="H2" s="235" t="s">
        <v>289</v>
      </c>
      <c r="I2" s="235" t="s">
        <v>290</v>
      </c>
      <c r="J2" s="235" t="s">
        <v>290</v>
      </c>
      <c r="K2" s="235" t="s">
        <v>291</v>
      </c>
      <c r="L2" s="235" t="s">
        <v>291</v>
      </c>
      <c r="M2" s="235" t="s">
        <v>292</v>
      </c>
      <c r="N2" s="240" t="s">
        <v>292</v>
      </c>
      <c r="O2" s="406" t="s">
        <v>307</v>
      </c>
      <c r="P2" s="408" t="s">
        <v>308</v>
      </c>
    </row>
    <row r="3" spans="1:16" ht="15.75" thickBot="1" x14ac:dyDescent="0.3">
      <c r="A3" s="72" t="s">
        <v>2</v>
      </c>
      <c r="B3" s="73" t="s">
        <v>3</v>
      </c>
      <c r="C3" s="73" t="s">
        <v>4</v>
      </c>
      <c r="D3" s="73" t="s">
        <v>5</v>
      </c>
      <c r="E3" s="451"/>
      <c r="F3" s="89" t="s">
        <v>147</v>
      </c>
      <c r="G3" s="182" t="s">
        <v>6</v>
      </c>
      <c r="H3" s="183" t="s">
        <v>7</v>
      </c>
      <c r="I3" s="182" t="s">
        <v>6</v>
      </c>
      <c r="J3" s="183" t="s">
        <v>7</v>
      </c>
      <c r="K3" s="182" t="s">
        <v>6</v>
      </c>
      <c r="L3" s="183" t="s">
        <v>7</v>
      </c>
      <c r="M3" s="182" t="s">
        <v>6</v>
      </c>
      <c r="N3" s="268" t="s">
        <v>7</v>
      </c>
      <c r="O3" s="407"/>
      <c r="P3" s="409"/>
    </row>
    <row r="4" spans="1:16" x14ac:dyDescent="0.25">
      <c r="A4" s="332" t="s">
        <v>142</v>
      </c>
      <c r="B4" s="333">
        <v>6328797</v>
      </c>
      <c r="C4" s="334">
        <v>933550008</v>
      </c>
      <c r="D4" s="335">
        <v>1</v>
      </c>
      <c r="E4" s="336"/>
      <c r="F4" s="91"/>
      <c r="G4" s="293"/>
      <c r="H4" s="296">
        <f t="shared" ref="H4:H7" si="0">D4*G4</f>
        <v>0</v>
      </c>
      <c r="I4" s="276"/>
      <c r="J4" s="298">
        <f>D4*I4</f>
        <v>0</v>
      </c>
      <c r="K4" s="276"/>
      <c r="L4" s="277">
        <f>K4*D4</f>
        <v>0</v>
      </c>
      <c r="M4" s="278"/>
      <c r="N4" s="298">
        <f>M4*D4</f>
        <v>0</v>
      </c>
      <c r="O4" s="381"/>
      <c r="P4" s="382"/>
    </row>
    <row r="5" spans="1:16" x14ac:dyDescent="0.25">
      <c r="A5" s="74" t="s">
        <v>143</v>
      </c>
      <c r="B5" s="75" t="s">
        <v>149</v>
      </c>
      <c r="C5" s="76">
        <v>932700033</v>
      </c>
      <c r="D5" s="77">
        <v>2</v>
      </c>
      <c r="E5" s="337"/>
      <c r="F5" s="91" t="s">
        <v>150</v>
      </c>
      <c r="G5" s="293"/>
      <c r="H5" s="296">
        <f t="shared" si="0"/>
        <v>0</v>
      </c>
      <c r="I5" s="276"/>
      <c r="J5" s="298">
        <f>D5*I5</f>
        <v>0</v>
      </c>
      <c r="K5" s="276"/>
      <c r="L5" s="277">
        <f>K5*D5</f>
        <v>0</v>
      </c>
      <c r="M5" s="278"/>
      <c r="N5" s="298">
        <f>M5*D5</f>
        <v>0</v>
      </c>
      <c r="O5" s="91"/>
      <c r="P5" s="383"/>
    </row>
    <row r="6" spans="1:16" x14ac:dyDescent="0.25">
      <c r="A6" s="74" t="s">
        <v>144</v>
      </c>
      <c r="B6" s="101" t="s">
        <v>152</v>
      </c>
      <c r="C6" s="76">
        <v>932700022</v>
      </c>
      <c r="D6" s="77">
        <v>1</v>
      </c>
      <c r="E6" s="337"/>
      <c r="F6" s="91" t="s">
        <v>151</v>
      </c>
      <c r="G6" s="293"/>
      <c r="H6" s="296">
        <f t="shared" si="0"/>
        <v>0</v>
      </c>
      <c r="I6" s="276"/>
      <c r="J6" s="298">
        <f>D6*I6</f>
        <v>0</v>
      </c>
      <c r="K6" s="276"/>
      <c r="L6" s="277">
        <f>K6*D6</f>
        <v>0</v>
      </c>
      <c r="M6" s="278"/>
      <c r="N6" s="298">
        <f>M6*D6</f>
        <v>0</v>
      </c>
      <c r="O6" s="91"/>
      <c r="P6" s="383"/>
    </row>
    <row r="7" spans="1:16" ht="15.75" thickBot="1" x14ac:dyDescent="0.3">
      <c r="A7" s="78" t="s">
        <v>145</v>
      </c>
      <c r="B7" s="79" t="s">
        <v>154</v>
      </c>
      <c r="C7" s="80">
        <v>921570030</v>
      </c>
      <c r="D7" s="81">
        <v>2</v>
      </c>
      <c r="E7" s="338"/>
      <c r="F7" s="100" t="s">
        <v>153</v>
      </c>
      <c r="G7" s="322"/>
      <c r="H7" s="323">
        <f t="shared" si="0"/>
        <v>0</v>
      </c>
      <c r="I7" s="284"/>
      <c r="J7" s="298">
        <f>D7*I7</f>
        <v>0</v>
      </c>
      <c r="K7" s="284"/>
      <c r="L7" s="277">
        <f>K7*D7</f>
        <v>0</v>
      </c>
      <c r="M7" s="286"/>
      <c r="N7" s="298">
        <f>M7*D7</f>
        <v>0</v>
      </c>
      <c r="O7" s="100"/>
      <c r="P7" s="384"/>
    </row>
    <row r="8" spans="1:16" x14ac:dyDescent="0.25">
      <c r="A8" s="82"/>
      <c r="B8" s="82"/>
      <c r="C8" s="82"/>
      <c r="D8" s="82"/>
      <c r="E8" s="82"/>
      <c r="G8" s="236" t="s">
        <v>8</v>
      </c>
      <c r="H8" s="326">
        <f>SUM(H4:H7)</f>
        <v>0</v>
      </c>
      <c r="I8" s="236" t="s">
        <v>8</v>
      </c>
      <c r="J8" s="326">
        <f>SUM(J4:J7)</f>
        <v>0</v>
      </c>
      <c r="K8" s="236" t="s">
        <v>8</v>
      </c>
      <c r="L8" s="326">
        <f>SUM(L4:L7)</f>
        <v>0</v>
      </c>
      <c r="M8" s="325" t="s">
        <v>8</v>
      </c>
      <c r="N8" s="326">
        <f>SUM(N4:N7)</f>
        <v>0</v>
      </c>
    </row>
    <row r="9" spans="1:16" x14ac:dyDescent="0.25">
      <c r="A9" s="82"/>
      <c r="B9" s="82"/>
      <c r="C9" s="82"/>
      <c r="D9" s="82"/>
      <c r="E9" s="82"/>
      <c r="G9" s="237" t="s">
        <v>9</v>
      </c>
      <c r="H9" s="238">
        <v>100</v>
      </c>
      <c r="I9" s="237" t="s">
        <v>9</v>
      </c>
      <c r="J9" s="238">
        <v>100</v>
      </c>
      <c r="K9" s="237" t="s">
        <v>9</v>
      </c>
      <c r="L9" s="238">
        <v>100</v>
      </c>
      <c r="M9" s="10" t="s">
        <v>9</v>
      </c>
      <c r="N9" s="238">
        <v>20</v>
      </c>
    </row>
    <row r="10" spans="1:16" ht="15.75" thickBot="1" x14ac:dyDescent="0.3">
      <c r="G10" s="239" t="s">
        <v>293</v>
      </c>
      <c r="H10" s="328">
        <f>H8*H9</f>
        <v>0</v>
      </c>
      <c r="I10" s="239" t="s">
        <v>294</v>
      </c>
      <c r="J10" s="328">
        <f>J8*J9</f>
        <v>0</v>
      </c>
      <c r="K10" s="239" t="s">
        <v>295</v>
      </c>
      <c r="L10" s="328">
        <f>L8*L9</f>
        <v>0</v>
      </c>
      <c r="M10" s="327" t="s">
        <v>296</v>
      </c>
      <c r="N10" s="328">
        <f>N8*N9</f>
        <v>0</v>
      </c>
    </row>
    <row r="11" spans="1:16" ht="15.75" thickBot="1" x14ac:dyDescent="0.3">
      <c r="M11" s="320" t="s">
        <v>10</v>
      </c>
      <c r="N11" s="321">
        <f>H10+J10+L10+N10</f>
        <v>0</v>
      </c>
    </row>
    <row r="12" spans="1:16" ht="15.75" thickBot="1" x14ac:dyDescent="0.3"/>
    <row r="13" spans="1:16" ht="130.5" customHeight="1" x14ac:dyDescent="0.25">
      <c r="A13" s="410" t="s">
        <v>309</v>
      </c>
      <c r="B13" s="411"/>
      <c r="C13" s="411"/>
      <c r="D13" s="411"/>
      <c r="E13" s="376"/>
    </row>
    <row r="14" spans="1:16" ht="35.25" customHeight="1" thickBot="1" x14ac:dyDescent="0.3">
      <c r="A14" s="412" t="s">
        <v>298</v>
      </c>
      <c r="B14" s="413"/>
      <c r="C14" s="413"/>
      <c r="D14" s="413"/>
      <c r="E14" s="377"/>
    </row>
    <row r="15" spans="1:16" x14ac:dyDescent="0.25">
      <c r="A15" s="82"/>
      <c r="B15" s="82"/>
      <c r="C15" s="82"/>
      <c r="D15" s="82"/>
      <c r="E15" s="82"/>
      <c r="G15" s="82"/>
      <c r="H15" s="82"/>
    </row>
    <row r="16" spans="1:16" x14ac:dyDescent="0.25">
      <c r="A16" s="82"/>
      <c r="B16" s="82"/>
      <c r="C16" s="82"/>
      <c r="D16" s="82"/>
      <c r="E16" s="82"/>
      <c r="G16" s="82"/>
      <c r="H16" s="82"/>
    </row>
    <row r="17" spans="1:8" x14ac:dyDescent="0.25">
      <c r="A17" s="82"/>
      <c r="B17" s="82"/>
      <c r="C17" s="82"/>
      <c r="D17" s="82"/>
      <c r="E17" s="82"/>
      <c r="G17" s="82"/>
      <c r="H17" s="82"/>
    </row>
    <row r="18" spans="1:8" x14ac:dyDescent="0.25">
      <c r="A18" s="82"/>
      <c r="B18" s="82"/>
      <c r="C18" s="82"/>
      <c r="D18" s="82"/>
      <c r="E18" s="82"/>
      <c r="G18" s="82"/>
      <c r="H18" s="82"/>
    </row>
  </sheetData>
  <mergeCells count="7">
    <mergeCell ref="A1:N1"/>
    <mergeCell ref="A13:D13"/>
    <mergeCell ref="A14:D14"/>
    <mergeCell ref="O2:O3"/>
    <mergeCell ref="P2:P3"/>
    <mergeCell ref="A2:D2"/>
    <mergeCell ref="E2:E3"/>
  </mergeCells>
  <conditionalFormatting sqref="C13:C14">
    <cfRule type="duplicateValues" dxfId="11" priority="2"/>
  </conditionalFormatting>
  <conditionalFormatting sqref="B13:B14">
    <cfRule type="duplicateValues" dxfId="10" priority="1"/>
  </conditionalFormatting>
  <pageMargins left="0.25" right="0.25" top="0.75" bottom="0.75" header="0.3" footer="0.3"/>
  <pageSetup fitToHeight="0" orientation="portrait" r:id="rId1"/>
  <headerFooter>
    <oddHeader>&amp;CMIDLIFE OVERHAUL
PARTS KITS</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6"/>
  <sheetViews>
    <sheetView zoomScaleNormal="100" workbookViewId="0">
      <selection activeCell="A11" sqref="A11:D11"/>
    </sheetView>
  </sheetViews>
  <sheetFormatPr defaultRowHeight="15" x14ac:dyDescent="0.25"/>
  <cols>
    <col min="1" max="1" width="37.28515625" bestFit="1" customWidth="1"/>
    <col min="2" max="2" width="11.28515625" bestFit="1" customWidth="1"/>
    <col min="3" max="3" width="11.85546875" bestFit="1" customWidth="1"/>
    <col min="4" max="4" width="5.85546875" bestFit="1" customWidth="1"/>
    <col min="5" max="6" width="12.42578125" customWidth="1"/>
    <col min="7" max="7" width="16.7109375" bestFit="1" customWidth="1"/>
    <col min="8" max="8" width="10.5703125" bestFit="1" customWidth="1"/>
    <col min="9" max="9" width="18.140625" bestFit="1" customWidth="1"/>
    <col min="10" max="10" width="13.7109375" bestFit="1" customWidth="1"/>
    <col min="11" max="11" width="18.140625" bestFit="1" customWidth="1"/>
    <col min="12" max="12" width="13.7109375" bestFit="1" customWidth="1"/>
    <col min="13" max="13" width="18.140625" bestFit="1" customWidth="1"/>
    <col min="14" max="14" width="13.7109375" bestFit="1" customWidth="1"/>
    <col min="15" max="15" width="20.28515625" customWidth="1"/>
  </cols>
  <sheetData>
    <row r="1" spans="1:16" ht="15.75" thickBot="1" x14ac:dyDescent="0.3">
      <c r="A1" s="452" t="s">
        <v>288</v>
      </c>
      <c r="B1" s="438"/>
      <c r="C1" s="438"/>
      <c r="D1" s="438"/>
      <c r="E1" s="438"/>
      <c r="F1" s="438"/>
      <c r="G1" s="438"/>
      <c r="H1" s="438"/>
      <c r="I1" s="438"/>
      <c r="J1" s="438"/>
      <c r="K1" s="438"/>
      <c r="L1" s="438"/>
      <c r="M1" s="438"/>
      <c r="N1" s="439"/>
    </row>
    <row r="2" spans="1:16" x14ac:dyDescent="0.25">
      <c r="A2" s="449" t="s">
        <v>0</v>
      </c>
      <c r="B2" s="449"/>
      <c r="C2" s="449"/>
      <c r="D2" s="449"/>
      <c r="E2" s="450" t="s">
        <v>1</v>
      </c>
      <c r="F2" s="2"/>
      <c r="G2" s="235" t="s">
        <v>289</v>
      </c>
      <c r="H2" s="235" t="s">
        <v>289</v>
      </c>
      <c r="I2" s="235" t="s">
        <v>290</v>
      </c>
      <c r="J2" s="235" t="s">
        <v>290</v>
      </c>
      <c r="K2" s="235" t="s">
        <v>291</v>
      </c>
      <c r="L2" s="235" t="s">
        <v>291</v>
      </c>
      <c r="M2" s="235" t="s">
        <v>292</v>
      </c>
      <c r="N2" s="240" t="s">
        <v>292</v>
      </c>
      <c r="O2" s="406" t="s">
        <v>307</v>
      </c>
      <c r="P2" s="408" t="s">
        <v>308</v>
      </c>
    </row>
    <row r="3" spans="1:16" ht="15.75" thickBot="1" x14ac:dyDescent="0.3">
      <c r="A3" s="339" t="s">
        <v>2</v>
      </c>
      <c r="B3" s="340" t="s">
        <v>3</v>
      </c>
      <c r="C3" s="340" t="s">
        <v>4</v>
      </c>
      <c r="D3" s="340" t="s">
        <v>5</v>
      </c>
      <c r="E3" s="453"/>
      <c r="F3" s="89" t="s">
        <v>147</v>
      </c>
      <c r="G3" s="182" t="s">
        <v>6</v>
      </c>
      <c r="H3" s="183" t="s">
        <v>7</v>
      </c>
      <c r="I3" s="182" t="s">
        <v>6</v>
      </c>
      <c r="J3" s="183" t="s">
        <v>7</v>
      </c>
      <c r="K3" s="182" t="s">
        <v>6</v>
      </c>
      <c r="L3" s="183" t="s">
        <v>7</v>
      </c>
      <c r="M3" s="182" t="s">
        <v>6</v>
      </c>
      <c r="N3" s="268" t="s">
        <v>7</v>
      </c>
      <c r="O3" s="407"/>
      <c r="P3" s="409"/>
    </row>
    <row r="4" spans="1:16" x14ac:dyDescent="0.25">
      <c r="A4" s="341" t="s">
        <v>145</v>
      </c>
      <c r="B4" s="342">
        <v>6344419</v>
      </c>
      <c r="C4" s="300">
        <v>921570030</v>
      </c>
      <c r="D4" s="343">
        <v>2</v>
      </c>
      <c r="E4" s="332"/>
      <c r="F4" s="344"/>
      <c r="G4" s="293"/>
      <c r="H4" s="296">
        <f t="shared" ref="H4:H5" si="0">D4*G4</f>
        <v>0</v>
      </c>
      <c r="I4" s="276"/>
      <c r="J4" s="298">
        <f>D4*I4</f>
        <v>0</v>
      </c>
      <c r="K4" s="276"/>
      <c r="L4" s="277">
        <f>K4*D4</f>
        <v>0</v>
      </c>
      <c r="M4" s="278"/>
      <c r="N4" s="298">
        <f>M4*D4</f>
        <v>0</v>
      </c>
      <c r="O4" s="381"/>
      <c r="P4" s="382"/>
    </row>
    <row r="5" spans="1:16" ht="15.75" thickBot="1" x14ac:dyDescent="0.3">
      <c r="A5" s="345" t="s">
        <v>146</v>
      </c>
      <c r="B5" s="346">
        <v>290882</v>
      </c>
      <c r="C5" s="161">
        <v>955550011</v>
      </c>
      <c r="D5" s="347">
        <v>2</v>
      </c>
      <c r="E5" s="348"/>
      <c r="F5" s="349"/>
      <c r="G5" s="322"/>
      <c r="H5" s="323">
        <f t="shared" si="0"/>
        <v>0</v>
      </c>
      <c r="I5" s="284"/>
      <c r="J5" s="298">
        <f>D5*I5</f>
        <v>0</v>
      </c>
      <c r="K5" s="284"/>
      <c r="L5" s="277">
        <f>K5*D5</f>
        <v>0</v>
      </c>
      <c r="M5" s="286"/>
      <c r="N5" s="298">
        <f>M5*D5</f>
        <v>0</v>
      </c>
      <c r="O5" s="100"/>
      <c r="P5" s="384"/>
    </row>
    <row r="6" spans="1:16" x14ac:dyDescent="0.25">
      <c r="A6" s="82"/>
      <c r="B6" s="82"/>
      <c r="C6" s="82"/>
      <c r="D6" s="82"/>
      <c r="E6" s="82"/>
      <c r="G6" s="236" t="s">
        <v>8</v>
      </c>
      <c r="H6" s="326">
        <f>SUM(H4:H5)</f>
        <v>0</v>
      </c>
      <c r="I6" s="236" t="s">
        <v>8</v>
      </c>
      <c r="J6" s="326">
        <f>SUM(J4:J5)</f>
        <v>0</v>
      </c>
      <c r="K6" s="236" t="s">
        <v>8</v>
      </c>
      <c r="L6" s="326">
        <f>SUM(L4:L5)</f>
        <v>0</v>
      </c>
      <c r="M6" s="325" t="s">
        <v>8</v>
      </c>
      <c r="N6" s="326">
        <f>SUM(N4:N5)</f>
        <v>0</v>
      </c>
    </row>
    <row r="7" spans="1:16" s="82" customFormat="1" x14ac:dyDescent="0.25">
      <c r="G7" s="237" t="s">
        <v>9</v>
      </c>
      <c r="H7" s="238">
        <v>100</v>
      </c>
      <c r="I7" s="237" t="s">
        <v>9</v>
      </c>
      <c r="J7" s="238">
        <v>100</v>
      </c>
      <c r="K7" s="237" t="s">
        <v>9</v>
      </c>
      <c r="L7" s="238">
        <v>100</v>
      </c>
      <c r="M7" s="10" t="s">
        <v>9</v>
      </c>
      <c r="N7" s="238">
        <v>21</v>
      </c>
    </row>
    <row r="8" spans="1:16" s="82" customFormat="1" ht="15.75" thickBot="1" x14ac:dyDescent="0.3">
      <c r="G8" s="239" t="s">
        <v>293</v>
      </c>
      <c r="H8" s="328">
        <f>H6*H7</f>
        <v>0</v>
      </c>
      <c r="I8" s="239" t="s">
        <v>294</v>
      </c>
      <c r="J8" s="328">
        <f>J6*J7</f>
        <v>0</v>
      </c>
      <c r="K8" s="239" t="s">
        <v>295</v>
      </c>
      <c r="L8" s="328">
        <f>L6*L7</f>
        <v>0</v>
      </c>
      <c r="M8" s="327" t="s">
        <v>296</v>
      </c>
      <c r="N8" s="328">
        <f>N6*N7</f>
        <v>0</v>
      </c>
    </row>
    <row r="9" spans="1:16" s="82" customFormat="1" ht="15.75" thickBot="1" x14ac:dyDescent="0.3">
      <c r="C9" s="5"/>
      <c r="G9"/>
      <c r="H9"/>
      <c r="I9"/>
      <c r="J9"/>
      <c r="K9"/>
      <c r="L9"/>
      <c r="M9" s="320" t="s">
        <v>10</v>
      </c>
      <c r="N9" s="321">
        <f>H8+J8+L8+N8</f>
        <v>0</v>
      </c>
    </row>
    <row r="10" spans="1:16" s="82" customFormat="1" ht="15.75" thickBot="1" x14ac:dyDescent="0.3"/>
    <row r="11" spans="1:16" ht="130.5" customHeight="1" x14ac:dyDescent="0.25">
      <c r="A11" s="410" t="s">
        <v>309</v>
      </c>
      <c r="B11" s="411"/>
      <c r="C11" s="411"/>
      <c r="D11" s="411"/>
      <c r="E11" s="376"/>
    </row>
    <row r="12" spans="1:16" ht="35.25" customHeight="1" thickBot="1" x14ac:dyDescent="0.3">
      <c r="A12" s="412" t="s">
        <v>298</v>
      </c>
      <c r="B12" s="413"/>
      <c r="C12" s="413"/>
      <c r="D12" s="413"/>
      <c r="E12" s="377"/>
    </row>
    <row r="13" spans="1:16" s="82" customFormat="1" x14ac:dyDescent="0.25">
      <c r="C13" s="84"/>
      <c r="D13" s="84"/>
      <c r="E13" s="84"/>
      <c r="G13" s="84"/>
      <c r="H13" s="84"/>
    </row>
    <row r="14" spans="1:16" s="82" customFormat="1" x14ac:dyDescent="0.25"/>
    <row r="15" spans="1:16" s="82" customFormat="1" x14ac:dyDescent="0.25"/>
    <row r="16" spans="1:16" s="82" customFormat="1" x14ac:dyDescent="0.25"/>
    <row r="17" spans="1:8" s="82" customFormat="1" x14ac:dyDescent="0.25"/>
    <row r="18" spans="1:8" x14ac:dyDescent="0.25">
      <c r="A18" s="82"/>
      <c r="B18" s="82"/>
      <c r="C18" s="82"/>
      <c r="D18" s="82"/>
      <c r="E18" s="82"/>
      <c r="G18" s="82"/>
      <c r="H18" s="82"/>
    </row>
    <row r="23" spans="1:8" x14ac:dyDescent="0.25">
      <c r="A23" s="82"/>
      <c r="B23" s="82"/>
      <c r="C23" s="82"/>
      <c r="D23" s="82"/>
      <c r="E23" s="82"/>
      <c r="G23" s="82"/>
      <c r="H23" s="82"/>
    </row>
    <row r="24" spans="1:8" x14ac:dyDescent="0.25">
      <c r="A24" s="82"/>
      <c r="B24" s="82"/>
      <c r="C24" s="82"/>
      <c r="D24" s="82"/>
      <c r="E24" s="82"/>
      <c r="G24" s="82"/>
      <c r="H24" s="82"/>
    </row>
    <row r="25" spans="1:8" x14ac:dyDescent="0.25">
      <c r="A25" s="82"/>
      <c r="B25" s="82"/>
      <c r="C25" s="82"/>
      <c r="D25" s="82"/>
      <c r="E25" s="82"/>
      <c r="G25" s="82"/>
      <c r="H25" s="82"/>
    </row>
    <row r="26" spans="1:8" x14ac:dyDescent="0.25">
      <c r="A26" s="82"/>
      <c r="B26" s="82"/>
      <c r="C26" s="82"/>
      <c r="D26" s="82"/>
      <c r="E26" s="82"/>
      <c r="G26" s="82"/>
      <c r="H26" s="82"/>
    </row>
  </sheetData>
  <mergeCells count="7">
    <mergeCell ref="A1:N1"/>
    <mergeCell ref="A11:D11"/>
    <mergeCell ref="A12:D12"/>
    <mergeCell ref="O2:O3"/>
    <mergeCell ref="P2:P3"/>
    <mergeCell ref="A2:D2"/>
    <mergeCell ref="E2:E3"/>
  </mergeCells>
  <conditionalFormatting sqref="C11:C12">
    <cfRule type="duplicateValues" dxfId="9" priority="2"/>
  </conditionalFormatting>
  <conditionalFormatting sqref="B11:B12">
    <cfRule type="duplicateValues" dxfId="8" priority="1"/>
  </conditionalFormatting>
  <pageMargins left="0.25" right="0.25" top="0.75" bottom="0.75" header="0.3" footer="0.3"/>
  <pageSetup fitToHeight="0" orientation="portrait" r:id="rId1"/>
  <headerFooter>
    <oddHeader>&amp;CMIDLIFE OVERHAUL
PARTS KITS</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8"/>
  <sheetViews>
    <sheetView zoomScaleNormal="100" workbookViewId="0">
      <selection activeCell="A14" sqref="A14:D14"/>
    </sheetView>
  </sheetViews>
  <sheetFormatPr defaultRowHeight="15" x14ac:dyDescent="0.25"/>
  <cols>
    <col min="1" max="1" width="14.7109375" style="147" bestFit="1" customWidth="1"/>
    <col min="2" max="3" width="11.85546875" style="147" bestFit="1" customWidth="1"/>
    <col min="4" max="4" width="5.85546875" style="147" bestFit="1" customWidth="1"/>
    <col min="5" max="5" width="8.7109375" style="147" bestFit="1" customWidth="1"/>
    <col min="6" max="6" width="16.7109375" style="147" bestFit="1" customWidth="1"/>
    <col min="7" max="7" width="10.5703125" style="147" bestFit="1" customWidth="1"/>
    <col min="8" max="8" width="18.140625" style="147" bestFit="1" customWidth="1"/>
    <col min="9" max="9" width="13.7109375" style="147" bestFit="1" customWidth="1"/>
    <col min="10" max="10" width="18.140625" style="147" bestFit="1" customWidth="1"/>
    <col min="11" max="11" width="13.7109375" style="147" bestFit="1" customWidth="1"/>
    <col min="12" max="12" width="18.140625" style="147" bestFit="1" customWidth="1"/>
    <col min="13" max="13" width="13.7109375" style="147" bestFit="1" customWidth="1"/>
    <col min="14" max="14" width="19.7109375" style="147" customWidth="1"/>
    <col min="15" max="16384" width="9.140625" style="147"/>
  </cols>
  <sheetData>
    <row r="1" spans="1:15" ht="15.75" thickBot="1" x14ac:dyDescent="0.3">
      <c r="A1" s="457" t="s">
        <v>183</v>
      </c>
      <c r="B1" s="438"/>
      <c r="C1" s="438"/>
      <c r="D1" s="438"/>
      <c r="E1" s="438"/>
      <c r="F1" s="438"/>
      <c r="G1" s="438"/>
      <c r="H1" s="438"/>
      <c r="I1" s="438"/>
      <c r="J1" s="438"/>
      <c r="K1" s="438"/>
      <c r="L1" s="438"/>
      <c r="M1" s="439"/>
    </row>
    <row r="2" spans="1:15" x14ac:dyDescent="0.25">
      <c r="A2" s="454" t="s">
        <v>0</v>
      </c>
      <c r="B2" s="454"/>
      <c r="C2" s="454"/>
      <c r="D2" s="454"/>
      <c r="E2" s="455" t="s">
        <v>1</v>
      </c>
      <c r="F2" s="235" t="s">
        <v>289</v>
      </c>
      <c r="G2" s="235" t="s">
        <v>289</v>
      </c>
      <c r="H2" s="235" t="s">
        <v>290</v>
      </c>
      <c r="I2" s="235" t="s">
        <v>290</v>
      </c>
      <c r="J2" s="235" t="s">
        <v>291</v>
      </c>
      <c r="K2" s="235" t="s">
        <v>291</v>
      </c>
      <c r="L2" s="235" t="s">
        <v>292</v>
      </c>
      <c r="M2" s="240" t="s">
        <v>292</v>
      </c>
      <c r="N2" s="406" t="s">
        <v>307</v>
      </c>
      <c r="O2" s="408" t="s">
        <v>308</v>
      </c>
    </row>
    <row r="3" spans="1:15" ht="15.75" thickBot="1" x14ac:dyDescent="0.3">
      <c r="A3" s="148" t="s">
        <v>2</v>
      </c>
      <c r="B3" s="149" t="s">
        <v>3</v>
      </c>
      <c r="C3" s="149" t="s">
        <v>4</v>
      </c>
      <c r="D3" s="149" t="s">
        <v>5</v>
      </c>
      <c r="E3" s="456"/>
      <c r="F3" s="182" t="s">
        <v>6</v>
      </c>
      <c r="G3" s="183" t="s">
        <v>7</v>
      </c>
      <c r="H3" s="182" t="s">
        <v>6</v>
      </c>
      <c r="I3" s="183" t="s">
        <v>7</v>
      </c>
      <c r="J3" s="182" t="s">
        <v>6</v>
      </c>
      <c r="K3" s="183" t="s">
        <v>7</v>
      </c>
      <c r="L3" s="182" t="s">
        <v>6</v>
      </c>
      <c r="M3" s="268" t="s">
        <v>7</v>
      </c>
      <c r="N3" s="407"/>
      <c r="O3" s="409"/>
    </row>
    <row r="4" spans="1:15" x14ac:dyDescent="0.25">
      <c r="A4" s="46" t="s">
        <v>184</v>
      </c>
      <c r="B4" s="150" t="s">
        <v>185</v>
      </c>
      <c r="C4" s="151">
        <v>987650522</v>
      </c>
      <c r="D4" s="5">
        <v>4</v>
      </c>
      <c r="E4" s="152"/>
      <c r="F4" s="293"/>
      <c r="G4" s="296">
        <f>D4*F4</f>
        <v>0</v>
      </c>
      <c r="H4" s="276"/>
      <c r="I4" s="298">
        <f>D4*H4</f>
        <v>0</v>
      </c>
      <c r="J4" s="276"/>
      <c r="K4" s="277">
        <f>J4*D4</f>
        <v>0</v>
      </c>
      <c r="L4" s="278"/>
      <c r="M4" s="298">
        <f>L4*D4</f>
        <v>0</v>
      </c>
      <c r="N4" s="387"/>
      <c r="O4" s="388"/>
    </row>
    <row r="5" spans="1:15" x14ac:dyDescent="0.25">
      <c r="A5" s="46" t="s">
        <v>186</v>
      </c>
      <c r="B5" s="150" t="s">
        <v>187</v>
      </c>
      <c r="C5" s="151">
        <v>987650520</v>
      </c>
      <c r="D5" s="47">
        <v>8</v>
      </c>
      <c r="E5" s="153"/>
      <c r="F5" s="293"/>
      <c r="G5" s="296">
        <f>D5*F5</f>
        <v>0</v>
      </c>
      <c r="H5" s="276"/>
      <c r="I5" s="298">
        <f>D5*H5</f>
        <v>0</v>
      </c>
      <c r="J5" s="276"/>
      <c r="K5" s="277">
        <f>J5*D5</f>
        <v>0</v>
      </c>
      <c r="L5" s="278"/>
      <c r="M5" s="298">
        <f>L5*D5</f>
        <v>0</v>
      </c>
      <c r="N5" s="389"/>
      <c r="O5" s="390"/>
    </row>
    <row r="6" spans="1:15" x14ac:dyDescent="0.25">
      <c r="A6" s="54" t="s">
        <v>188</v>
      </c>
      <c r="B6" s="154" t="s">
        <v>189</v>
      </c>
      <c r="C6" s="155">
        <v>987650558</v>
      </c>
      <c r="D6" s="56">
        <v>1</v>
      </c>
      <c r="E6" s="156"/>
      <c r="F6" s="293"/>
      <c r="G6" s="296">
        <f>D6*F6</f>
        <v>0</v>
      </c>
      <c r="H6" s="276"/>
      <c r="I6" s="298">
        <f>D6*H6</f>
        <v>0</v>
      </c>
      <c r="J6" s="276"/>
      <c r="K6" s="277">
        <f>J6*D6</f>
        <v>0</v>
      </c>
      <c r="L6" s="278"/>
      <c r="M6" s="298">
        <f>L6*D6</f>
        <v>0</v>
      </c>
      <c r="N6" s="389"/>
      <c r="O6" s="390"/>
    </row>
    <row r="7" spans="1:15" ht="15.75" thickBot="1" x14ac:dyDescent="0.3">
      <c r="A7" s="157" t="s">
        <v>190</v>
      </c>
      <c r="B7" s="158" t="s">
        <v>191</v>
      </c>
      <c r="C7" s="159">
        <v>987650543</v>
      </c>
      <c r="D7" s="160">
        <v>2</v>
      </c>
      <c r="E7" s="162"/>
      <c r="F7" s="322"/>
      <c r="G7" s="296">
        <f>D7*F7</f>
        <v>0</v>
      </c>
      <c r="H7" s="284"/>
      <c r="I7" s="298">
        <f>D7*H7</f>
        <v>0</v>
      </c>
      <c r="J7" s="284"/>
      <c r="K7" s="277">
        <f>J7*D7</f>
        <v>0</v>
      </c>
      <c r="L7" s="286"/>
      <c r="M7" s="298">
        <f>L7*D7</f>
        <v>0</v>
      </c>
      <c r="N7" s="391"/>
      <c r="O7" s="392"/>
    </row>
    <row r="8" spans="1:15" ht="15.75" thickBot="1" x14ac:dyDescent="0.3">
      <c r="A8" s="163"/>
      <c r="B8" s="164"/>
      <c r="C8" s="164"/>
      <c r="D8" s="164"/>
      <c r="E8" s="165"/>
      <c r="F8" s="236" t="s">
        <v>8</v>
      </c>
      <c r="G8" s="326">
        <f>SUM(G4:G7)</f>
        <v>0</v>
      </c>
      <c r="H8" s="236" t="s">
        <v>8</v>
      </c>
      <c r="I8" s="326">
        <f>SUM(I4:I7)</f>
        <v>0</v>
      </c>
      <c r="J8" s="236" t="s">
        <v>8</v>
      </c>
      <c r="K8" s="326">
        <f>SUM(K4:K7)</f>
        <v>0</v>
      </c>
      <c r="L8" s="325" t="s">
        <v>8</v>
      </c>
      <c r="M8" s="326">
        <f>SUM(M4:M7)</f>
        <v>0</v>
      </c>
    </row>
    <row r="9" spans="1:15" s="11" customFormat="1" x14ac:dyDescent="0.25">
      <c r="F9" s="237" t="s">
        <v>9</v>
      </c>
      <c r="G9" s="238">
        <v>100</v>
      </c>
      <c r="H9" s="237" t="s">
        <v>9</v>
      </c>
      <c r="I9" s="238">
        <v>100</v>
      </c>
      <c r="J9" s="237" t="s">
        <v>9</v>
      </c>
      <c r="K9" s="238">
        <v>100</v>
      </c>
      <c r="L9" s="10" t="s">
        <v>9</v>
      </c>
      <c r="M9" s="238">
        <v>33</v>
      </c>
    </row>
    <row r="10" spans="1:15" s="11" customFormat="1" ht="15.75" thickBot="1" x14ac:dyDescent="0.3">
      <c r="F10" s="239" t="s">
        <v>293</v>
      </c>
      <c r="G10" s="328">
        <f>G8*G9</f>
        <v>0</v>
      </c>
      <c r="H10" s="239" t="s">
        <v>294</v>
      </c>
      <c r="I10" s="328">
        <f>I8*I9</f>
        <v>0</v>
      </c>
      <c r="J10" s="239" t="s">
        <v>295</v>
      </c>
      <c r="K10" s="328">
        <f>K8*K9</f>
        <v>0</v>
      </c>
      <c r="L10" s="327" t="s">
        <v>296</v>
      </c>
      <c r="M10" s="328">
        <f>M8*M9</f>
        <v>0</v>
      </c>
    </row>
    <row r="11" spans="1:15" s="11" customFormat="1" ht="15.75" thickBot="1" x14ac:dyDescent="0.3">
      <c r="F11"/>
      <c r="G11"/>
      <c r="H11"/>
      <c r="I11"/>
      <c r="J11"/>
      <c r="K11"/>
      <c r="L11" s="320" t="s">
        <v>10</v>
      </c>
      <c r="M11" s="321">
        <f>G10+I10+K10+M10</f>
        <v>0</v>
      </c>
    </row>
    <row r="12" spans="1:15" s="11" customFormat="1" x14ac:dyDescent="0.25"/>
    <row r="13" spans="1:15" s="11" customFormat="1" ht="15.75" thickBot="1" x14ac:dyDescent="0.3">
      <c r="C13" s="166"/>
      <c r="D13" s="166"/>
      <c r="E13" s="166"/>
      <c r="F13" s="166"/>
      <c r="G13" s="166"/>
    </row>
    <row r="14" spans="1:15" customFormat="1" ht="157.5" customHeight="1" x14ac:dyDescent="0.25">
      <c r="A14" s="410" t="s">
        <v>309</v>
      </c>
      <c r="B14" s="411"/>
      <c r="C14" s="411"/>
      <c r="D14" s="411"/>
      <c r="E14" s="376"/>
    </row>
    <row r="15" spans="1:15" customFormat="1" ht="36.75" customHeight="1" thickBot="1" x14ac:dyDescent="0.3">
      <c r="A15" s="412" t="s">
        <v>298</v>
      </c>
      <c r="B15" s="413"/>
      <c r="C15" s="413"/>
      <c r="D15" s="413"/>
      <c r="E15" s="377"/>
    </row>
    <row r="16" spans="1:15" s="11" customFormat="1" x14ac:dyDescent="0.25"/>
    <row r="17" spans="1:7" s="11" customFormat="1" x14ac:dyDescent="0.25"/>
    <row r="18" spans="1:7" s="11" customFormat="1" x14ac:dyDescent="0.25"/>
    <row r="19" spans="1:7" s="11" customFormat="1" x14ac:dyDescent="0.25"/>
    <row r="20" spans="1:7" s="11" customFormat="1" x14ac:dyDescent="0.25"/>
    <row r="25" spans="1:7" x14ac:dyDescent="0.25">
      <c r="A25" s="11"/>
      <c r="B25" s="11"/>
      <c r="C25" s="11"/>
      <c r="D25" s="11"/>
      <c r="E25" s="11"/>
      <c r="F25" s="11"/>
      <c r="G25" s="11"/>
    </row>
    <row r="26" spans="1:7" x14ac:dyDescent="0.25">
      <c r="A26" s="11"/>
      <c r="B26" s="11"/>
      <c r="C26" s="11"/>
      <c r="D26" s="11"/>
      <c r="E26" s="11"/>
      <c r="F26" s="11"/>
      <c r="G26" s="11"/>
    </row>
    <row r="27" spans="1:7" x14ac:dyDescent="0.25">
      <c r="A27" s="11"/>
      <c r="B27" s="11"/>
      <c r="C27" s="11"/>
      <c r="D27" s="11"/>
      <c r="E27" s="11"/>
      <c r="F27" s="11"/>
      <c r="G27" s="11"/>
    </row>
    <row r="28" spans="1:7" x14ac:dyDescent="0.25">
      <c r="A28" s="11"/>
      <c r="B28" s="11"/>
      <c r="C28" s="11"/>
      <c r="D28" s="11"/>
      <c r="E28" s="11"/>
      <c r="F28" s="11"/>
      <c r="G28" s="11"/>
    </row>
  </sheetData>
  <mergeCells count="7">
    <mergeCell ref="A1:M1"/>
    <mergeCell ref="A14:D14"/>
    <mergeCell ref="A15:D15"/>
    <mergeCell ref="N2:N3"/>
    <mergeCell ref="O2:O3"/>
    <mergeCell ref="A2:D2"/>
    <mergeCell ref="E2:E3"/>
  </mergeCells>
  <conditionalFormatting sqref="C14:C15">
    <cfRule type="duplicateValues" dxfId="7" priority="2"/>
  </conditionalFormatting>
  <conditionalFormatting sqref="B14:B15">
    <cfRule type="duplicateValues" dxfId="6" priority="1"/>
  </conditionalFormatting>
  <pageMargins left="0.25" right="0.25" top="0.75" bottom="0.75" header="0.3" footer="0.3"/>
  <pageSetup fitToHeight="0" orientation="portrait" r:id="rId1"/>
  <headerFooter>
    <oddHeader>&amp;CMIDLIFE OVERHAUL
PARTS KITS</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5"/>
  <sheetViews>
    <sheetView zoomScaleNormal="100" workbookViewId="0">
      <selection activeCell="K28" sqref="K28"/>
    </sheetView>
  </sheetViews>
  <sheetFormatPr defaultRowHeight="15" x14ac:dyDescent="0.25"/>
  <cols>
    <col min="1" max="1" width="19" style="85" bestFit="1" customWidth="1"/>
    <col min="2" max="2" width="11.5703125" style="85" bestFit="1" customWidth="1"/>
    <col min="3" max="3" width="11.85546875" style="85" bestFit="1" customWidth="1"/>
    <col min="4" max="4" width="5.85546875" style="85" bestFit="1" customWidth="1"/>
    <col min="5" max="5" width="8.7109375" style="85" customWidth="1"/>
    <col min="6" max="6" width="16.7109375" style="85" bestFit="1" customWidth="1"/>
    <col min="7" max="7" width="10.5703125" style="85" bestFit="1" customWidth="1"/>
    <col min="8" max="8" width="18.140625" style="85" bestFit="1" customWidth="1"/>
    <col min="9" max="9" width="13.7109375" style="85" bestFit="1" customWidth="1"/>
    <col min="10" max="10" width="18.140625" style="85" bestFit="1" customWidth="1"/>
    <col min="11" max="11" width="13.7109375" style="85" bestFit="1" customWidth="1"/>
    <col min="12" max="12" width="18.140625" style="85" bestFit="1" customWidth="1"/>
    <col min="13" max="13" width="13.7109375" style="85" bestFit="1" customWidth="1"/>
    <col min="14" max="14" width="19.7109375" style="85" customWidth="1"/>
    <col min="15" max="16384" width="9.140625" style="85"/>
  </cols>
  <sheetData>
    <row r="1" spans="1:15" ht="15.75" thickBot="1" x14ac:dyDescent="0.3">
      <c r="A1" s="448" t="s">
        <v>192</v>
      </c>
      <c r="B1" s="438"/>
      <c r="C1" s="438"/>
      <c r="D1" s="438"/>
      <c r="E1" s="438"/>
      <c r="F1" s="438"/>
      <c r="G1" s="438"/>
      <c r="H1" s="438"/>
      <c r="I1" s="438"/>
      <c r="J1" s="438"/>
      <c r="K1" s="438"/>
      <c r="L1" s="438"/>
      <c r="M1" s="439"/>
    </row>
    <row r="2" spans="1:15" x14ac:dyDescent="0.25">
      <c r="A2" s="444" t="s">
        <v>0</v>
      </c>
      <c r="B2" s="444"/>
      <c r="C2" s="444"/>
      <c r="D2" s="444"/>
      <c r="E2" s="445" t="s">
        <v>1</v>
      </c>
      <c r="F2" s="235" t="s">
        <v>289</v>
      </c>
      <c r="G2" s="235" t="s">
        <v>289</v>
      </c>
      <c r="H2" s="235" t="s">
        <v>290</v>
      </c>
      <c r="I2" s="235" t="s">
        <v>290</v>
      </c>
      <c r="J2" s="235" t="s">
        <v>291</v>
      </c>
      <c r="K2" s="235" t="s">
        <v>291</v>
      </c>
      <c r="L2" s="235" t="s">
        <v>292</v>
      </c>
      <c r="M2" s="240" t="s">
        <v>292</v>
      </c>
      <c r="N2" s="406" t="s">
        <v>307</v>
      </c>
      <c r="O2" s="408" t="s">
        <v>308</v>
      </c>
    </row>
    <row r="3" spans="1:15" ht="15.75" thickBot="1" x14ac:dyDescent="0.3">
      <c r="A3" s="167" t="s">
        <v>2</v>
      </c>
      <c r="B3" s="168" t="s">
        <v>3</v>
      </c>
      <c r="C3" s="133" t="s">
        <v>4</v>
      </c>
      <c r="D3" s="133" t="s">
        <v>5</v>
      </c>
      <c r="E3" s="446"/>
      <c r="F3" s="182" t="s">
        <v>6</v>
      </c>
      <c r="G3" s="183" t="s">
        <v>7</v>
      </c>
      <c r="H3" s="182" t="s">
        <v>6</v>
      </c>
      <c r="I3" s="183" t="s">
        <v>7</v>
      </c>
      <c r="J3" s="182" t="s">
        <v>6</v>
      </c>
      <c r="K3" s="183" t="s">
        <v>7</v>
      </c>
      <c r="L3" s="182" t="s">
        <v>6</v>
      </c>
      <c r="M3" s="268" t="s">
        <v>7</v>
      </c>
      <c r="N3" s="407"/>
      <c r="O3" s="409"/>
    </row>
    <row r="4" spans="1:15" ht="15.75" thickBot="1" x14ac:dyDescent="0.3">
      <c r="A4" s="169" t="s">
        <v>193</v>
      </c>
      <c r="B4" s="170" t="s">
        <v>194</v>
      </c>
      <c r="C4" s="171"/>
      <c r="D4" s="83">
        <v>1</v>
      </c>
      <c r="E4" s="137"/>
      <c r="F4" s="322"/>
      <c r="G4" s="296">
        <f>D4*F4</f>
        <v>0</v>
      </c>
      <c r="H4" s="284"/>
      <c r="I4" s="298">
        <f>D4*H4</f>
        <v>0</v>
      </c>
      <c r="J4" s="284"/>
      <c r="K4" s="277">
        <f>J4*D4</f>
        <v>0</v>
      </c>
      <c r="L4" s="286"/>
      <c r="M4" s="277">
        <f>L4*D4</f>
        <v>0</v>
      </c>
      <c r="N4" s="385"/>
      <c r="O4" s="386"/>
    </row>
    <row r="5" spans="1:15" ht="15.75" thickBot="1" x14ac:dyDescent="0.3">
      <c r="A5" s="144"/>
      <c r="B5" s="145"/>
      <c r="C5" s="145"/>
      <c r="D5" s="145"/>
      <c r="E5" s="146"/>
      <c r="F5" s="236" t="s">
        <v>8</v>
      </c>
      <c r="G5" s="326">
        <f>G4</f>
        <v>0</v>
      </c>
      <c r="H5" s="236" t="s">
        <v>8</v>
      </c>
      <c r="I5" s="326">
        <f>I4</f>
        <v>0</v>
      </c>
      <c r="J5" s="236" t="s">
        <v>8</v>
      </c>
      <c r="K5" s="326">
        <f>K4</f>
        <v>0</v>
      </c>
      <c r="L5" s="325" t="s">
        <v>8</v>
      </c>
      <c r="M5" s="326">
        <f>M4</f>
        <v>0</v>
      </c>
    </row>
    <row r="6" spans="1:15" s="86" customFormat="1" x14ac:dyDescent="0.25">
      <c r="F6" s="237" t="s">
        <v>9</v>
      </c>
      <c r="G6" s="238">
        <v>100</v>
      </c>
      <c r="H6" s="237" t="s">
        <v>9</v>
      </c>
      <c r="I6" s="238">
        <v>100</v>
      </c>
      <c r="J6" s="237" t="s">
        <v>9</v>
      </c>
      <c r="K6" s="238">
        <v>100</v>
      </c>
      <c r="L6" s="10" t="s">
        <v>9</v>
      </c>
      <c r="M6" s="238">
        <v>26</v>
      </c>
    </row>
    <row r="7" spans="1:15" s="86" customFormat="1" ht="15.75" thickBot="1" x14ac:dyDescent="0.3">
      <c r="F7" s="239" t="s">
        <v>293</v>
      </c>
      <c r="G7" s="328">
        <f>G5*G6</f>
        <v>0</v>
      </c>
      <c r="H7" s="239" t="s">
        <v>294</v>
      </c>
      <c r="I7" s="328">
        <f>I5*I6</f>
        <v>0</v>
      </c>
      <c r="J7" s="239" t="s">
        <v>295</v>
      </c>
      <c r="K7" s="328">
        <f>K5*K6</f>
        <v>0</v>
      </c>
      <c r="L7" s="327" t="s">
        <v>296</v>
      </c>
      <c r="M7" s="328">
        <f>M5*M6</f>
        <v>0</v>
      </c>
    </row>
    <row r="8" spans="1:15" s="86" customFormat="1" ht="15.75" thickBot="1" x14ac:dyDescent="0.3">
      <c r="F8"/>
      <c r="G8"/>
      <c r="H8"/>
      <c r="I8"/>
      <c r="J8"/>
      <c r="K8"/>
      <c r="L8" s="320" t="s">
        <v>10</v>
      </c>
      <c r="M8" s="321">
        <f>G7+I7+K7+M7</f>
        <v>0</v>
      </c>
    </row>
    <row r="9" spans="1:15" s="86" customFormat="1" x14ac:dyDescent="0.25"/>
    <row r="10" spans="1:15" s="86" customFormat="1" ht="15.75" thickBot="1" x14ac:dyDescent="0.3">
      <c r="C10" s="87"/>
      <c r="D10" s="87"/>
      <c r="E10" s="87"/>
      <c r="F10" s="87"/>
      <c r="G10" s="87"/>
    </row>
    <row r="11" spans="1:15" customFormat="1" ht="157.5" customHeight="1" x14ac:dyDescent="0.25">
      <c r="A11" s="410" t="s">
        <v>309</v>
      </c>
      <c r="B11" s="411"/>
      <c r="C11" s="411"/>
      <c r="D11" s="411"/>
      <c r="E11" s="376"/>
    </row>
    <row r="12" spans="1:15" customFormat="1" ht="36.75" customHeight="1" thickBot="1" x14ac:dyDescent="0.3">
      <c r="A12" s="412" t="s">
        <v>298</v>
      </c>
      <c r="B12" s="413"/>
      <c r="C12" s="413"/>
      <c r="D12" s="413"/>
      <c r="E12" s="377"/>
    </row>
    <row r="13" spans="1:15" s="86" customFormat="1" x14ac:dyDescent="0.25"/>
    <row r="14" spans="1:15" s="86" customFormat="1" x14ac:dyDescent="0.25"/>
    <row r="15" spans="1:15" s="86" customFormat="1" x14ac:dyDescent="0.25"/>
    <row r="16" spans="1:15" s="86" customFormat="1" x14ac:dyDescent="0.25"/>
    <row r="17" spans="1:7" x14ac:dyDescent="0.25">
      <c r="A17" s="86"/>
      <c r="B17" s="86"/>
      <c r="C17" s="86"/>
      <c r="D17" s="86"/>
      <c r="E17" s="86"/>
      <c r="F17" s="86"/>
      <c r="G17" s="86"/>
    </row>
    <row r="22" spans="1:7" x14ac:dyDescent="0.25">
      <c r="A22" s="86"/>
      <c r="B22" s="86"/>
      <c r="C22" s="86"/>
      <c r="D22" s="86"/>
      <c r="E22" s="86"/>
      <c r="F22" s="86"/>
      <c r="G22" s="86"/>
    </row>
    <row r="23" spans="1:7" x14ac:dyDescent="0.25">
      <c r="A23" s="86"/>
      <c r="B23" s="86"/>
      <c r="C23" s="86"/>
      <c r="D23" s="86"/>
      <c r="E23" s="86"/>
      <c r="F23" s="86"/>
      <c r="G23" s="86"/>
    </row>
    <row r="24" spans="1:7" x14ac:dyDescent="0.25">
      <c r="A24" s="86"/>
      <c r="B24" s="86"/>
      <c r="C24" s="86"/>
      <c r="D24" s="86"/>
      <c r="E24" s="86"/>
      <c r="F24" s="86"/>
      <c r="G24" s="86"/>
    </row>
    <row r="25" spans="1:7" x14ac:dyDescent="0.25">
      <c r="A25" s="86"/>
      <c r="B25" s="86"/>
      <c r="C25" s="86"/>
      <c r="D25" s="86"/>
      <c r="E25" s="86"/>
      <c r="F25" s="86"/>
      <c r="G25" s="86"/>
    </row>
  </sheetData>
  <mergeCells count="7">
    <mergeCell ref="A1:M1"/>
    <mergeCell ref="A11:D11"/>
    <mergeCell ref="A12:D12"/>
    <mergeCell ref="N2:N3"/>
    <mergeCell ref="O2:O3"/>
    <mergeCell ref="A2:D2"/>
    <mergeCell ref="E2:E3"/>
  </mergeCells>
  <conditionalFormatting sqref="C11:C12">
    <cfRule type="duplicateValues" dxfId="5" priority="2"/>
  </conditionalFormatting>
  <conditionalFormatting sqref="B11:B12">
    <cfRule type="duplicateValues" dxfId="4" priority="1"/>
  </conditionalFormatting>
  <pageMargins left="0.25" right="0.25" top="0.75" bottom="0.75" header="0.3" footer="0.3"/>
  <pageSetup fitToHeight="0" orientation="portrait" r:id="rId1"/>
  <headerFooter>
    <oddHeader>&amp;CMIDLIFE OVERHAUL
PARTS KITS</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5"/>
  <sheetViews>
    <sheetView zoomScaleNormal="100" workbookViewId="0">
      <selection activeCell="A10" sqref="A10:D10"/>
    </sheetView>
  </sheetViews>
  <sheetFormatPr defaultRowHeight="15" x14ac:dyDescent="0.25"/>
  <cols>
    <col min="1" max="1" width="30.42578125" style="85" bestFit="1" customWidth="1"/>
    <col min="2" max="2" width="9.42578125" style="85" bestFit="1" customWidth="1"/>
    <col min="3" max="3" width="11.85546875" style="85" bestFit="1" customWidth="1"/>
    <col min="4" max="4" width="5.85546875" style="85" bestFit="1" customWidth="1"/>
    <col min="5" max="5" width="52.140625" style="85" bestFit="1" customWidth="1"/>
    <col min="6" max="6" width="16.7109375" style="85" bestFit="1" customWidth="1"/>
    <col min="7" max="7" width="10.5703125" style="85" bestFit="1" customWidth="1"/>
    <col min="8" max="8" width="18.140625" style="85" bestFit="1" customWidth="1"/>
    <col min="9" max="9" width="13.7109375" style="85" bestFit="1" customWidth="1"/>
    <col min="10" max="10" width="18.140625" style="85" bestFit="1" customWidth="1"/>
    <col min="11" max="11" width="13.7109375" style="85" bestFit="1" customWidth="1"/>
    <col min="12" max="12" width="18.140625" style="85" bestFit="1" customWidth="1"/>
    <col min="13" max="13" width="13.7109375" style="85" bestFit="1" customWidth="1"/>
    <col min="14" max="14" width="19.85546875" style="85" customWidth="1"/>
    <col min="15" max="16384" width="9.140625" style="85"/>
  </cols>
  <sheetData>
    <row r="1" spans="1:15" ht="15.75" thickBot="1" x14ac:dyDescent="0.3">
      <c r="A1" s="452" t="s">
        <v>195</v>
      </c>
      <c r="B1" s="438"/>
      <c r="C1" s="438"/>
      <c r="D1" s="438"/>
      <c r="E1" s="438"/>
      <c r="F1" s="438"/>
      <c r="G1" s="438"/>
      <c r="H1" s="438"/>
      <c r="I1" s="438"/>
      <c r="J1" s="438"/>
      <c r="K1" s="438"/>
      <c r="L1" s="438"/>
      <c r="M1" s="439"/>
    </row>
    <row r="2" spans="1:15" x14ac:dyDescent="0.25">
      <c r="A2" s="444" t="s">
        <v>0</v>
      </c>
      <c r="B2" s="444"/>
      <c r="C2" s="444"/>
      <c r="D2" s="444"/>
      <c r="E2" s="445" t="s">
        <v>1</v>
      </c>
      <c r="F2" s="235" t="s">
        <v>289</v>
      </c>
      <c r="G2" s="235" t="s">
        <v>289</v>
      </c>
      <c r="H2" s="235" t="s">
        <v>290</v>
      </c>
      <c r="I2" s="235" t="s">
        <v>290</v>
      </c>
      <c r="J2" s="235" t="s">
        <v>291</v>
      </c>
      <c r="K2" s="235" t="s">
        <v>291</v>
      </c>
      <c r="L2" s="235" t="s">
        <v>292</v>
      </c>
      <c r="M2" s="240" t="s">
        <v>292</v>
      </c>
      <c r="N2" s="406" t="s">
        <v>307</v>
      </c>
      <c r="O2" s="408" t="s">
        <v>308</v>
      </c>
    </row>
    <row r="3" spans="1:15" ht="15.75" thickBot="1" x14ac:dyDescent="0.3">
      <c r="A3" s="132" t="s">
        <v>2</v>
      </c>
      <c r="B3" s="133" t="s">
        <v>3</v>
      </c>
      <c r="C3" s="133" t="s">
        <v>4</v>
      </c>
      <c r="D3" s="133" t="s">
        <v>5</v>
      </c>
      <c r="E3" s="458"/>
      <c r="F3" s="182" t="s">
        <v>6</v>
      </c>
      <c r="G3" s="183" t="s">
        <v>7</v>
      </c>
      <c r="H3" s="182" t="s">
        <v>6</v>
      </c>
      <c r="I3" s="183" t="s">
        <v>7</v>
      </c>
      <c r="J3" s="182" t="s">
        <v>6</v>
      </c>
      <c r="K3" s="183" t="s">
        <v>7</v>
      </c>
      <c r="L3" s="182" t="s">
        <v>6</v>
      </c>
      <c r="M3" s="268" t="s">
        <v>7</v>
      </c>
      <c r="N3" s="407"/>
      <c r="O3" s="409"/>
    </row>
    <row r="4" spans="1:15" ht="15.75" thickBot="1" x14ac:dyDescent="0.3">
      <c r="A4" s="173" t="s">
        <v>196</v>
      </c>
      <c r="B4" s="174" t="s">
        <v>197</v>
      </c>
      <c r="C4" s="175">
        <v>999550110</v>
      </c>
      <c r="D4" s="83">
        <v>1</v>
      </c>
      <c r="E4" s="141" t="s">
        <v>198</v>
      </c>
      <c r="F4" s="322"/>
      <c r="G4" s="296">
        <f>D4*F4</f>
        <v>0</v>
      </c>
      <c r="H4" s="284"/>
      <c r="I4" s="298">
        <f>D4*H4</f>
        <v>0</v>
      </c>
      <c r="J4" s="284"/>
      <c r="K4" s="277">
        <f>J4*D4</f>
        <v>0</v>
      </c>
      <c r="L4" s="286"/>
      <c r="M4" s="298">
        <f>L4*D4</f>
        <v>0</v>
      </c>
      <c r="N4" s="385"/>
      <c r="O4" s="386"/>
    </row>
    <row r="5" spans="1:15" ht="15.75" thickBot="1" x14ac:dyDescent="0.3">
      <c r="A5" s="144"/>
      <c r="B5" s="145"/>
      <c r="C5" s="145"/>
      <c r="D5" s="145"/>
      <c r="E5" s="146"/>
      <c r="F5" s="236" t="s">
        <v>8</v>
      </c>
      <c r="G5" s="326">
        <f>G4</f>
        <v>0</v>
      </c>
      <c r="H5" s="236" t="s">
        <v>8</v>
      </c>
      <c r="I5" s="326">
        <f>I4</f>
        <v>0</v>
      </c>
      <c r="J5" s="236" t="s">
        <v>8</v>
      </c>
      <c r="K5" s="326">
        <f>K4</f>
        <v>0</v>
      </c>
      <c r="L5" s="325" t="s">
        <v>8</v>
      </c>
      <c r="M5" s="326">
        <f>M4</f>
        <v>0</v>
      </c>
    </row>
    <row r="6" spans="1:15" s="86" customFormat="1" x14ac:dyDescent="0.25">
      <c r="F6" s="237" t="s">
        <v>9</v>
      </c>
      <c r="G6" s="238">
        <v>100</v>
      </c>
      <c r="H6" s="237" t="s">
        <v>9</v>
      </c>
      <c r="I6" s="238">
        <v>100</v>
      </c>
      <c r="J6" s="237" t="s">
        <v>9</v>
      </c>
      <c r="K6" s="238">
        <v>100</v>
      </c>
      <c r="L6" s="10" t="s">
        <v>9</v>
      </c>
      <c r="M6" s="238">
        <v>35</v>
      </c>
    </row>
    <row r="7" spans="1:15" s="86" customFormat="1" ht="15.75" thickBot="1" x14ac:dyDescent="0.3">
      <c r="F7" s="239" t="s">
        <v>293</v>
      </c>
      <c r="G7" s="328">
        <f>G5*G6</f>
        <v>0</v>
      </c>
      <c r="H7" s="239" t="s">
        <v>294</v>
      </c>
      <c r="I7" s="328">
        <f>I5*I6</f>
        <v>0</v>
      </c>
      <c r="J7" s="239" t="s">
        <v>295</v>
      </c>
      <c r="K7" s="328">
        <f>K5*K6</f>
        <v>0</v>
      </c>
      <c r="L7" s="327" t="s">
        <v>296</v>
      </c>
      <c r="M7" s="328">
        <f>M5*M6</f>
        <v>0</v>
      </c>
    </row>
    <row r="8" spans="1:15" s="86" customFormat="1" ht="15.75" thickBot="1" x14ac:dyDescent="0.3">
      <c r="F8"/>
      <c r="G8"/>
      <c r="H8"/>
      <c r="I8"/>
      <c r="J8"/>
      <c r="K8"/>
      <c r="L8" s="320" t="s">
        <v>10</v>
      </c>
      <c r="M8" s="321">
        <f>G7+I7+K7+M7</f>
        <v>0</v>
      </c>
    </row>
    <row r="9" spans="1:15" s="86" customFormat="1" ht="15.75" thickBot="1" x14ac:dyDescent="0.3"/>
    <row r="10" spans="1:15" customFormat="1" ht="157.5" customHeight="1" x14ac:dyDescent="0.25">
      <c r="A10" s="410" t="s">
        <v>309</v>
      </c>
      <c r="B10" s="411"/>
      <c r="C10" s="411"/>
      <c r="D10" s="411"/>
      <c r="E10" s="376"/>
    </row>
    <row r="11" spans="1:15" customFormat="1" ht="36.75" customHeight="1" thickBot="1" x14ac:dyDescent="0.3">
      <c r="A11" s="412" t="s">
        <v>298</v>
      </c>
      <c r="B11" s="413"/>
      <c r="C11" s="413"/>
      <c r="D11" s="413"/>
      <c r="E11" s="377"/>
    </row>
    <row r="12" spans="1:15" s="86" customFormat="1" x14ac:dyDescent="0.25">
      <c r="C12" s="87"/>
      <c r="D12" s="87"/>
      <c r="E12" s="87"/>
      <c r="F12" s="87"/>
      <c r="G12" s="87"/>
    </row>
    <row r="13" spans="1:15" s="86" customFormat="1" x14ac:dyDescent="0.25"/>
    <row r="14" spans="1:15" s="86" customFormat="1" x14ac:dyDescent="0.25"/>
    <row r="15" spans="1:15" s="86" customFormat="1" x14ac:dyDescent="0.25"/>
    <row r="16" spans="1:15" s="86" customFormat="1" x14ac:dyDescent="0.25"/>
    <row r="17" spans="1:7" s="86" customFormat="1" x14ac:dyDescent="0.25"/>
    <row r="22" spans="1:7" x14ac:dyDescent="0.25">
      <c r="A22" s="86"/>
      <c r="B22" s="86"/>
      <c r="C22" s="86"/>
      <c r="D22" s="86"/>
      <c r="E22" s="86"/>
      <c r="F22" s="86"/>
      <c r="G22" s="86"/>
    </row>
    <row r="23" spans="1:7" x14ac:dyDescent="0.25">
      <c r="A23" s="86"/>
      <c r="B23" s="86"/>
      <c r="C23" s="86"/>
      <c r="D23" s="86"/>
      <c r="E23" s="86"/>
      <c r="F23" s="86"/>
      <c r="G23" s="86"/>
    </row>
    <row r="24" spans="1:7" x14ac:dyDescent="0.25">
      <c r="A24" s="86"/>
      <c r="B24" s="86"/>
      <c r="C24" s="86"/>
      <c r="D24" s="86"/>
      <c r="E24" s="86"/>
      <c r="F24" s="86"/>
      <c r="G24" s="86"/>
    </row>
    <row r="25" spans="1:7" x14ac:dyDescent="0.25">
      <c r="A25" s="86"/>
      <c r="B25" s="86"/>
      <c r="C25" s="86"/>
      <c r="D25" s="86"/>
      <c r="E25" s="86"/>
      <c r="F25" s="86"/>
      <c r="G25" s="86"/>
    </row>
  </sheetData>
  <mergeCells count="7">
    <mergeCell ref="A1:M1"/>
    <mergeCell ref="A10:D10"/>
    <mergeCell ref="A11:D11"/>
    <mergeCell ref="N2:N3"/>
    <mergeCell ref="O2:O3"/>
    <mergeCell ref="A2:D2"/>
    <mergeCell ref="E2:E3"/>
  </mergeCells>
  <conditionalFormatting sqref="C10:C11">
    <cfRule type="duplicateValues" dxfId="3" priority="2"/>
  </conditionalFormatting>
  <conditionalFormatting sqref="B10:B11">
    <cfRule type="duplicateValues" dxfId="2" priority="1"/>
  </conditionalFormatting>
  <pageMargins left="0.25" right="0.25" top="0.75" bottom="0.75" header="0.3" footer="0.3"/>
  <pageSetup fitToHeight="0" orientation="portrait" r:id="rId1"/>
  <headerFooter>
    <oddHeader>&amp;CMIDLIFE OVERHAUL
PARTS KITS</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5"/>
  <sheetViews>
    <sheetView topLeftCell="B1" zoomScaleNormal="100" workbookViewId="0">
      <selection activeCell="Q5" sqref="Q5:R6"/>
    </sheetView>
  </sheetViews>
  <sheetFormatPr defaultRowHeight="15" x14ac:dyDescent="0.25"/>
  <cols>
    <col min="1" max="1" width="23.7109375" bestFit="1" customWidth="1"/>
    <col min="2" max="2" width="9.85546875" bestFit="1" customWidth="1"/>
    <col min="3" max="3" width="11.85546875" bestFit="1" customWidth="1"/>
    <col min="4" max="4" width="18.85546875" customWidth="1"/>
    <col min="5" max="5" width="12.5703125" bestFit="1" customWidth="1"/>
    <col min="6" max="6" width="14.5703125" bestFit="1" customWidth="1"/>
    <col min="7" max="7" width="14.28515625" bestFit="1" customWidth="1"/>
    <col min="8" max="8" width="13.7109375" bestFit="1" customWidth="1"/>
    <col min="9" max="9" width="18.140625" bestFit="1" customWidth="1"/>
    <col min="10" max="11" width="13.7109375" bestFit="1" customWidth="1"/>
    <col min="12" max="12" width="18.140625" bestFit="1" customWidth="1"/>
    <col min="13" max="14" width="13.7109375" bestFit="1" customWidth="1"/>
    <col min="15" max="15" width="18.140625" bestFit="1" customWidth="1"/>
    <col min="16" max="16" width="13.7109375" bestFit="1" customWidth="1"/>
    <col min="17" max="17" width="20.42578125" customWidth="1"/>
  </cols>
  <sheetData>
    <row r="1" spans="1:18" ht="15.75" thickBot="1" x14ac:dyDescent="0.3"/>
    <row r="2" spans="1:18" ht="15.75" thickBot="1" x14ac:dyDescent="0.3">
      <c r="A2" s="463" t="s">
        <v>199</v>
      </c>
      <c r="B2" s="438"/>
      <c r="C2" s="438"/>
      <c r="D2" s="438"/>
      <c r="E2" s="438"/>
      <c r="F2" s="438"/>
      <c r="G2" s="438"/>
      <c r="H2" s="438"/>
      <c r="I2" s="438"/>
      <c r="J2" s="438"/>
      <c r="K2" s="438"/>
      <c r="L2" s="438"/>
      <c r="M2" s="438"/>
      <c r="N2" s="438"/>
      <c r="O2" s="438"/>
      <c r="P2" s="439"/>
    </row>
    <row r="3" spans="1:18" s="1" customFormat="1" x14ac:dyDescent="0.25">
      <c r="A3" s="460"/>
      <c r="B3" s="461"/>
      <c r="C3" s="462"/>
      <c r="D3" s="434" t="s">
        <v>1</v>
      </c>
      <c r="E3" s="235" t="s">
        <v>289</v>
      </c>
      <c r="F3" s="235" t="s">
        <v>289</v>
      </c>
      <c r="G3" s="235" t="s">
        <v>289</v>
      </c>
      <c r="H3" s="235" t="s">
        <v>290</v>
      </c>
      <c r="I3" s="235" t="s">
        <v>290</v>
      </c>
      <c r="J3" s="235" t="s">
        <v>290</v>
      </c>
      <c r="K3" s="235" t="s">
        <v>291</v>
      </c>
      <c r="L3" s="235" t="s">
        <v>291</v>
      </c>
      <c r="M3" s="235" t="s">
        <v>291</v>
      </c>
      <c r="N3" s="235" t="s">
        <v>292</v>
      </c>
      <c r="O3" s="235" t="s">
        <v>292</v>
      </c>
      <c r="P3" s="240" t="s">
        <v>292</v>
      </c>
      <c r="Q3" s="406" t="s">
        <v>307</v>
      </c>
      <c r="R3" s="408" t="s">
        <v>308</v>
      </c>
    </row>
    <row r="4" spans="1:18" s="1" customFormat="1" ht="15.75" thickBot="1" x14ac:dyDescent="0.3">
      <c r="A4" s="16" t="s">
        <v>158</v>
      </c>
      <c r="B4" s="17" t="s">
        <v>3</v>
      </c>
      <c r="C4" s="17" t="s">
        <v>4</v>
      </c>
      <c r="D4" s="459"/>
      <c r="E4" s="182" t="s">
        <v>297</v>
      </c>
      <c r="F4" s="182" t="s">
        <v>6</v>
      </c>
      <c r="G4" s="183" t="s">
        <v>7</v>
      </c>
      <c r="H4" s="182" t="s">
        <v>297</v>
      </c>
      <c r="I4" s="182" t="s">
        <v>6</v>
      </c>
      <c r="J4" s="183" t="s">
        <v>7</v>
      </c>
      <c r="K4" s="182" t="s">
        <v>297</v>
      </c>
      <c r="L4" s="182" t="s">
        <v>6</v>
      </c>
      <c r="M4" s="183" t="s">
        <v>7</v>
      </c>
      <c r="N4" s="182" t="s">
        <v>297</v>
      </c>
      <c r="O4" s="182" t="s">
        <v>6</v>
      </c>
      <c r="P4" s="268" t="s">
        <v>7</v>
      </c>
      <c r="Q4" s="407"/>
      <c r="R4" s="409"/>
    </row>
    <row r="5" spans="1:18" s="82" customFormat="1" x14ac:dyDescent="0.25">
      <c r="A5" s="354" t="s">
        <v>200</v>
      </c>
      <c r="B5" s="351">
        <v>348680</v>
      </c>
      <c r="C5" s="355">
        <v>972560073</v>
      </c>
      <c r="D5" s="356"/>
      <c r="E5" s="350">
        <v>100</v>
      </c>
      <c r="F5" s="362"/>
      <c r="G5" s="295">
        <f>F5*E5</f>
        <v>0</v>
      </c>
      <c r="H5" s="350">
        <v>100</v>
      </c>
      <c r="I5" s="364"/>
      <c r="J5" s="365">
        <f>H5*I5</f>
        <v>0</v>
      </c>
      <c r="K5" s="360">
        <v>100</v>
      </c>
      <c r="L5" s="364"/>
      <c r="M5" s="369">
        <f>K5*L5</f>
        <v>0</v>
      </c>
      <c r="N5" s="350">
        <v>31</v>
      </c>
      <c r="O5" s="364"/>
      <c r="P5" s="369">
        <f>N5*O5</f>
        <v>0</v>
      </c>
      <c r="Q5" s="381"/>
      <c r="R5" s="382"/>
    </row>
    <row r="6" spans="1:18" s="82" customFormat="1" ht="15.75" thickBot="1" x14ac:dyDescent="0.3">
      <c r="A6" s="357" t="s">
        <v>201</v>
      </c>
      <c r="B6" s="353">
        <v>227822</v>
      </c>
      <c r="C6" s="358">
        <v>972720143</v>
      </c>
      <c r="D6" s="359"/>
      <c r="E6" s="352">
        <v>100</v>
      </c>
      <c r="F6" s="363"/>
      <c r="G6" s="368">
        <f>F6*E6</f>
        <v>0</v>
      </c>
      <c r="H6" s="352">
        <v>100</v>
      </c>
      <c r="I6" s="366"/>
      <c r="J6" s="367">
        <f>H6*I6</f>
        <v>0</v>
      </c>
      <c r="K6" s="361">
        <v>100</v>
      </c>
      <c r="L6" s="366"/>
      <c r="M6" s="370">
        <f>K6*L6</f>
        <v>0</v>
      </c>
      <c r="N6" s="352">
        <v>33</v>
      </c>
      <c r="O6" s="366"/>
      <c r="P6" s="370">
        <f>N6*O6</f>
        <v>0</v>
      </c>
      <c r="Q6" s="100"/>
      <c r="R6" s="384"/>
    </row>
    <row r="7" spans="1:18" s="82" customFormat="1" ht="15.75" thickBot="1" x14ac:dyDescent="0.3">
      <c r="F7" s="239" t="s">
        <v>293</v>
      </c>
      <c r="G7" s="372">
        <f>G5*G6</f>
        <v>0</v>
      </c>
      <c r="I7" s="239" t="s">
        <v>294</v>
      </c>
      <c r="J7" s="372">
        <f>J5*J6</f>
        <v>0</v>
      </c>
      <c r="L7" s="239" t="s">
        <v>295</v>
      </c>
      <c r="M7" s="372">
        <f>M5*M6</f>
        <v>0</v>
      </c>
      <c r="O7" s="371" t="s">
        <v>296</v>
      </c>
      <c r="P7" s="372">
        <f>P5*P6</f>
        <v>0</v>
      </c>
    </row>
    <row r="8" spans="1:18" s="82" customFormat="1" ht="15.75" thickBot="1" x14ac:dyDescent="0.3">
      <c r="O8" s="320" t="s">
        <v>10</v>
      </c>
      <c r="P8" s="321">
        <f>G7+J7+M7+P7</f>
        <v>0</v>
      </c>
    </row>
    <row r="9" spans="1:18" s="82" customFormat="1" x14ac:dyDescent="0.25"/>
    <row r="10" spans="1:18" x14ac:dyDescent="0.25">
      <c r="O10" s="231"/>
    </row>
    <row r="11" spans="1:18" x14ac:dyDescent="0.25">
      <c r="O11" s="231"/>
    </row>
    <row r="12" spans="1:18" x14ac:dyDescent="0.25">
      <c r="O12" s="231"/>
    </row>
    <row r="13" spans="1:18" x14ac:dyDescent="0.25">
      <c r="O13" s="231"/>
    </row>
    <row r="14" spans="1:18" x14ac:dyDescent="0.25">
      <c r="O14" s="231"/>
    </row>
    <row r="15" spans="1:18" x14ac:dyDescent="0.25">
      <c r="O15" s="231"/>
    </row>
    <row r="16" spans="1:18" x14ac:dyDescent="0.25">
      <c r="O16" s="231"/>
    </row>
    <row r="17" spans="7:15" x14ac:dyDescent="0.25">
      <c r="O17" s="231"/>
    </row>
    <row r="18" spans="7:15" x14ac:dyDescent="0.25">
      <c r="O18" s="231"/>
    </row>
    <row r="19" spans="7:15" x14ac:dyDescent="0.25">
      <c r="O19" s="231"/>
    </row>
    <row r="20" spans="7:15" x14ac:dyDescent="0.25">
      <c r="O20" s="231"/>
    </row>
    <row r="21" spans="7:15" x14ac:dyDescent="0.25">
      <c r="O21" s="231"/>
    </row>
    <row r="22" spans="7:15" x14ac:dyDescent="0.25">
      <c r="O22" s="231"/>
    </row>
    <row r="23" spans="7:15" x14ac:dyDescent="0.25">
      <c r="O23" s="231"/>
    </row>
    <row r="24" spans="7:15" x14ac:dyDescent="0.25">
      <c r="O24" s="231"/>
    </row>
    <row r="25" spans="7:15" x14ac:dyDescent="0.25">
      <c r="O25" s="231"/>
    </row>
    <row r="26" spans="7:15" x14ac:dyDescent="0.25">
      <c r="O26" s="231"/>
    </row>
    <row r="27" spans="7:15" x14ac:dyDescent="0.25">
      <c r="O27" s="231"/>
    </row>
    <row r="28" spans="7:15" x14ac:dyDescent="0.25">
      <c r="O28" s="231"/>
    </row>
    <row r="30" spans="7:15" x14ac:dyDescent="0.25">
      <c r="O30" s="231"/>
    </row>
    <row r="31" spans="7:15" x14ac:dyDescent="0.25">
      <c r="G31" s="233"/>
      <c r="O31" s="231"/>
    </row>
    <row r="32" spans="7:15" x14ac:dyDescent="0.25">
      <c r="G32" s="233"/>
      <c r="O32" s="232"/>
    </row>
    <row r="33" spans="7:7" x14ac:dyDescent="0.25">
      <c r="G33" s="233"/>
    </row>
    <row r="34" spans="7:7" x14ac:dyDescent="0.25">
      <c r="G34" s="233"/>
    </row>
    <row r="35" spans="7:7" x14ac:dyDescent="0.25">
      <c r="G35" s="233"/>
    </row>
  </sheetData>
  <mergeCells count="5">
    <mergeCell ref="D3:D4"/>
    <mergeCell ref="A3:C3"/>
    <mergeCell ref="A2:P2"/>
    <mergeCell ref="Q3:Q4"/>
    <mergeCell ref="R3:R4"/>
  </mergeCells>
  <pageMargins left="0.25" right="0.25" top="0.75" bottom="0.75" header="0.3" footer="0.3"/>
  <pageSetup fitToHeight="0" orientation="portrait" r:id="rId1"/>
  <headerFooter>
    <oddHeader>&amp;CMIDLIFE OVERHAUL
PARTS KITS</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81"/>
  <sheetViews>
    <sheetView tabSelected="1" zoomScaleNormal="100" workbookViewId="0">
      <selection activeCell="M26" sqref="M26"/>
    </sheetView>
  </sheetViews>
  <sheetFormatPr defaultRowHeight="15" x14ac:dyDescent="0.25"/>
  <cols>
    <col min="1" max="1" width="37.5703125" style="1" customWidth="1"/>
    <col min="2" max="2" width="16.7109375" style="1" bestFit="1" customWidth="1"/>
    <col min="3" max="3" width="10" style="1" bestFit="1" customWidth="1"/>
    <col min="4" max="4" width="5.140625" style="1" bestFit="1" customWidth="1"/>
    <col min="5" max="5" width="21.42578125" style="1" bestFit="1" customWidth="1"/>
    <col min="6" max="6" width="16.7109375" style="197" bestFit="1" customWidth="1"/>
    <col min="7" max="7" width="10.5703125" style="15" bestFit="1" customWidth="1"/>
    <col min="8" max="8" width="18.140625" style="1" bestFit="1" customWidth="1"/>
    <col min="9" max="9" width="13.7109375" style="1" bestFit="1" customWidth="1"/>
    <col min="10" max="10" width="18.140625" style="1" bestFit="1" customWidth="1"/>
    <col min="11" max="11" width="13.7109375" style="1" bestFit="1" customWidth="1"/>
    <col min="12" max="12" width="18.140625" style="1" bestFit="1" customWidth="1"/>
    <col min="13" max="13" width="13.7109375" style="1" bestFit="1" customWidth="1"/>
    <col min="14" max="14" width="13.140625" style="1" customWidth="1"/>
    <col min="15" max="16384" width="9.140625" style="1"/>
  </cols>
  <sheetData>
    <row r="1" spans="1:15" s="265" customFormat="1" ht="15" customHeight="1" thickBot="1" x14ac:dyDescent="0.3">
      <c r="A1" s="435" t="s">
        <v>312</v>
      </c>
      <c r="B1" s="436"/>
      <c r="C1" s="436"/>
      <c r="D1" s="436"/>
      <c r="E1" s="436"/>
      <c r="F1" s="436"/>
      <c r="G1" s="436"/>
      <c r="H1" s="436"/>
      <c r="I1" s="436"/>
      <c r="J1" s="436"/>
      <c r="K1" s="436"/>
      <c r="L1" s="436"/>
      <c r="M1" s="436"/>
    </row>
    <row r="2" spans="1:15" ht="13.5" customHeight="1" thickBot="1" x14ac:dyDescent="0.3">
      <c r="A2" s="434"/>
      <c r="B2" s="434"/>
      <c r="C2" s="434"/>
      <c r="D2" s="434"/>
      <c r="E2" s="400"/>
      <c r="F2" s="235" t="s">
        <v>289</v>
      </c>
      <c r="G2" s="235" t="s">
        <v>289</v>
      </c>
      <c r="H2" s="235" t="s">
        <v>290</v>
      </c>
      <c r="I2" s="235" t="s">
        <v>290</v>
      </c>
      <c r="J2" s="235" t="s">
        <v>291</v>
      </c>
      <c r="K2" s="235" t="s">
        <v>291</v>
      </c>
      <c r="L2" s="235" t="s">
        <v>292</v>
      </c>
      <c r="M2" s="240" t="s">
        <v>292</v>
      </c>
      <c r="N2" s="406" t="s">
        <v>307</v>
      </c>
      <c r="O2" s="408" t="s">
        <v>308</v>
      </c>
    </row>
    <row r="3" spans="1:15" ht="12.95" customHeight="1" thickBot="1" x14ac:dyDescent="0.3">
      <c r="A3" s="16" t="s">
        <v>2</v>
      </c>
      <c r="B3" s="17" t="s">
        <v>3</v>
      </c>
      <c r="C3" s="17" t="s">
        <v>4</v>
      </c>
      <c r="D3" s="17" t="s">
        <v>5</v>
      </c>
      <c r="E3" s="264" t="s">
        <v>1</v>
      </c>
      <c r="F3" s="182" t="s">
        <v>6</v>
      </c>
      <c r="G3" s="183" t="s">
        <v>7</v>
      </c>
      <c r="H3" s="182" t="s">
        <v>6</v>
      </c>
      <c r="I3" s="183" t="s">
        <v>7</v>
      </c>
      <c r="J3" s="182" t="s">
        <v>6</v>
      </c>
      <c r="K3" s="183" t="s">
        <v>7</v>
      </c>
      <c r="L3" s="182" t="s">
        <v>6</v>
      </c>
      <c r="M3" s="268" t="s">
        <v>7</v>
      </c>
      <c r="N3" s="407"/>
      <c r="O3" s="409"/>
    </row>
    <row r="4" spans="1:15" ht="15" customHeight="1" x14ac:dyDescent="0.25">
      <c r="A4" s="464" t="s">
        <v>313</v>
      </c>
      <c r="B4" s="465">
        <v>5962469</v>
      </c>
      <c r="C4" s="466" t="s">
        <v>330</v>
      </c>
      <c r="D4" s="466">
        <v>4</v>
      </c>
      <c r="E4" s="470"/>
      <c r="F4" s="269"/>
      <c r="G4" s="270">
        <f>F4*D4</f>
        <v>0</v>
      </c>
      <c r="H4" s="271"/>
      <c r="I4" s="272">
        <f>D4*H4</f>
        <v>0</v>
      </c>
      <c r="J4" s="271"/>
      <c r="K4" s="272">
        <f>D4*J4</f>
        <v>0</v>
      </c>
      <c r="L4" s="273"/>
      <c r="M4" s="297">
        <f>D4*L4</f>
        <v>0</v>
      </c>
      <c r="N4" s="474"/>
      <c r="O4" s="475"/>
    </row>
    <row r="5" spans="1:15" ht="15" customHeight="1" x14ac:dyDescent="0.25">
      <c r="A5" s="203" t="s">
        <v>314</v>
      </c>
      <c r="B5" s="204">
        <v>321224</v>
      </c>
      <c r="C5" s="190" t="s">
        <v>331</v>
      </c>
      <c r="D5" s="190">
        <v>2</v>
      </c>
      <c r="E5" s="471"/>
      <c r="F5" s="274"/>
      <c r="G5" s="275">
        <f t="shared" ref="G5:G20" si="0">F5*D5</f>
        <v>0</v>
      </c>
      <c r="H5" s="276"/>
      <c r="I5" s="277">
        <f>D5*H5</f>
        <v>0</v>
      </c>
      <c r="J5" s="276"/>
      <c r="K5" s="277">
        <f>D5*J5</f>
        <v>0</v>
      </c>
      <c r="L5" s="278"/>
      <c r="M5" s="298">
        <f>D5*L5</f>
        <v>0</v>
      </c>
      <c r="N5" s="476"/>
      <c r="O5" s="477"/>
    </row>
    <row r="6" spans="1:15" ht="15" customHeight="1" x14ac:dyDescent="0.25">
      <c r="A6" s="203" t="s">
        <v>315</v>
      </c>
      <c r="B6" s="204">
        <v>6344419</v>
      </c>
      <c r="C6" s="190" t="s">
        <v>332</v>
      </c>
      <c r="D6" s="190">
        <v>2</v>
      </c>
      <c r="E6" s="471"/>
      <c r="F6" s="274"/>
      <c r="G6" s="275">
        <f t="shared" si="0"/>
        <v>0</v>
      </c>
      <c r="H6" s="276"/>
      <c r="I6" s="277">
        <f t="shared" ref="I6:I20" si="1">D6*H6</f>
        <v>0</v>
      </c>
      <c r="J6" s="276"/>
      <c r="K6" s="277">
        <f t="shared" ref="K6:K20" si="2">D6*J6</f>
        <v>0</v>
      </c>
      <c r="L6" s="278"/>
      <c r="M6" s="298">
        <f t="shared" ref="M6:M20" si="3">D6*L6</f>
        <v>0</v>
      </c>
      <c r="N6" s="476"/>
      <c r="O6" s="477"/>
    </row>
    <row r="7" spans="1:15" ht="15" customHeight="1" x14ac:dyDescent="0.25">
      <c r="A7" s="203" t="s">
        <v>316</v>
      </c>
      <c r="B7" s="204">
        <v>6312106</v>
      </c>
      <c r="C7" s="190" t="s">
        <v>333</v>
      </c>
      <c r="D7" s="190">
        <v>1</v>
      </c>
      <c r="E7" s="471"/>
      <c r="F7" s="274"/>
      <c r="G7" s="275">
        <f t="shared" si="0"/>
        <v>0</v>
      </c>
      <c r="H7" s="276"/>
      <c r="I7" s="277">
        <f t="shared" si="1"/>
        <v>0</v>
      </c>
      <c r="J7" s="276"/>
      <c r="K7" s="277">
        <f t="shared" si="2"/>
        <v>0</v>
      </c>
      <c r="L7" s="278"/>
      <c r="M7" s="298">
        <f t="shared" si="3"/>
        <v>0</v>
      </c>
      <c r="N7" s="476"/>
      <c r="O7" s="477"/>
    </row>
    <row r="8" spans="1:15" ht="15" customHeight="1" x14ac:dyDescent="0.25">
      <c r="A8" s="203" t="s">
        <v>317</v>
      </c>
      <c r="B8" s="204">
        <v>6312105</v>
      </c>
      <c r="C8" s="190" t="s">
        <v>334</v>
      </c>
      <c r="D8" s="190">
        <v>1</v>
      </c>
      <c r="E8" s="471"/>
      <c r="F8" s="274"/>
      <c r="G8" s="275">
        <f t="shared" si="0"/>
        <v>0</v>
      </c>
      <c r="H8" s="276"/>
      <c r="I8" s="277">
        <f t="shared" si="1"/>
        <v>0</v>
      </c>
      <c r="J8" s="276"/>
      <c r="K8" s="277">
        <f t="shared" si="2"/>
        <v>0</v>
      </c>
      <c r="L8" s="278"/>
      <c r="M8" s="298">
        <f t="shared" si="3"/>
        <v>0</v>
      </c>
      <c r="N8" s="476"/>
      <c r="O8" s="477"/>
    </row>
    <row r="9" spans="1:15" ht="15" customHeight="1" x14ac:dyDescent="0.25">
      <c r="A9" s="203" t="s">
        <v>318</v>
      </c>
      <c r="B9" s="204">
        <v>253748</v>
      </c>
      <c r="C9" s="190" t="s">
        <v>335</v>
      </c>
      <c r="D9" s="190">
        <v>2</v>
      </c>
      <c r="E9" s="472"/>
      <c r="F9" s="274"/>
      <c r="G9" s="275">
        <f t="shared" si="0"/>
        <v>0</v>
      </c>
      <c r="H9" s="276"/>
      <c r="I9" s="277">
        <f t="shared" si="1"/>
        <v>0</v>
      </c>
      <c r="J9" s="276"/>
      <c r="K9" s="277">
        <f t="shared" si="2"/>
        <v>0</v>
      </c>
      <c r="L9" s="278"/>
      <c r="M9" s="298">
        <f t="shared" si="3"/>
        <v>0</v>
      </c>
      <c r="N9" s="476"/>
      <c r="O9" s="477"/>
    </row>
    <row r="10" spans="1:15" ht="15" customHeight="1" x14ac:dyDescent="0.25">
      <c r="A10" s="203" t="s">
        <v>319</v>
      </c>
      <c r="B10" s="204">
        <v>6328670</v>
      </c>
      <c r="C10" s="190" t="s">
        <v>336</v>
      </c>
      <c r="D10" s="190">
        <v>2</v>
      </c>
      <c r="E10" s="472"/>
      <c r="F10" s="274"/>
      <c r="G10" s="275">
        <f t="shared" si="0"/>
        <v>0</v>
      </c>
      <c r="H10" s="276"/>
      <c r="I10" s="277">
        <f t="shared" si="1"/>
        <v>0</v>
      </c>
      <c r="J10" s="276"/>
      <c r="K10" s="277">
        <f t="shared" si="2"/>
        <v>0</v>
      </c>
      <c r="L10" s="278"/>
      <c r="M10" s="298">
        <f t="shared" si="3"/>
        <v>0</v>
      </c>
      <c r="N10" s="476"/>
      <c r="O10" s="477"/>
    </row>
    <row r="11" spans="1:15" ht="15" customHeight="1" x14ac:dyDescent="0.25">
      <c r="A11" s="203" t="s">
        <v>320</v>
      </c>
      <c r="B11" s="204">
        <v>6312247</v>
      </c>
      <c r="C11" s="190" t="s">
        <v>337</v>
      </c>
      <c r="D11" s="190">
        <v>2</v>
      </c>
      <c r="E11" s="471"/>
      <c r="F11" s="274"/>
      <c r="G11" s="275">
        <f t="shared" si="0"/>
        <v>0</v>
      </c>
      <c r="H11" s="276"/>
      <c r="I11" s="277">
        <f t="shared" si="1"/>
        <v>0</v>
      </c>
      <c r="J11" s="276"/>
      <c r="K11" s="277">
        <f t="shared" si="2"/>
        <v>0</v>
      </c>
      <c r="L11" s="278"/>
      <c r="M11" s="298">
        <f t="shared" si="3"/>
        <v>0</v>
      </c>
      <c r="N11" s="476"/>
      <c r="O11" s="477"/>
    </row>
    <row r="12" spans="1:15" ht="15" customHeight="1" x14ac:dyDescent="0.25">
      <c r="A12" s="203" t="s">
        <v>321</v>
      </c>
      <c r="B12" s="204">
        <v>6312248</v>
      </c>
      <c r="C12" s="190" t="s">
        <v>338</v>
      </c>
      <c r="D12" s="190">
        <v>2</v>
      </c>
      <c r="E12" s="471"/>
      <c r="F12" s="274"/>
      <c r="G12" s="275">
        <f t="shared" si="0"/>
        <v>0</v>
      </c>
      <c r="H12" s="276"/>
      <c r="I12" s="277">
        <f t="shared" si="1"/>
        <v>0</v>
      </c>
      <c r="J12" s="276"/>
      <c r="K12" s="277">
        <f t="shared" si="2"/>
        <v>0</v>
      </c>
      <c r="L12" s="278"/>
      <c r="M12" s="298">
        <f t="shared" si="3"/>
        <v>0</v>
      </c>
      <c r="N12" s="476"/>
      <c r="O12" s="477"/>
    </row>
    <row r="13" spans="1:15" ht="15" customHeight="1" x14ac:dyDescent="0.25">
      <c r="A13" s="203" t="s">
        <v>322</v>
      </c>
      <c r="B13" s="204">
        <v>6312249</v>
      </c>
      <c r="C13" s="190" t="s">
        <v>339</v>
      </c>
      <c r="D13" s="190">
        <v>2</v>
      </c>
      <c r="E13" s="471"/>
      <c r="F13" s="274"/>
      <c r="G13" s="275">
        <f t="shared" si="0"/>
        <v>0</v>
      </c>
      <c r="H13" s="276"/>
      <c r="I13" s="277">
        <f t="shared" si="1"/>
        <v>0</v>
      </c>
      <c r="J13" s="276"/>
      <c r="K13" s="277">
        <f t="shared" si="2"/>
        <v>0</v>
      </c>
      <c r="L13" s="278"/>
      <c r="M13" s="298">
        <f t="shared" si="3"/>
        <v>0</v>
      </c>
      <c r="N13" s="476"/>
      <c r="O13" s="477"/>
    </row>
    <row r="14" spans="1:15" ht="15" customHeight="1" x14ac:dyDescent="0.25">
      <c r="A14" s="203" t="s">
        <v>323</v>
      </c>
      <c r="B14" s="204">
        <v>6312287</v>
      </c>
      <c r="C14" s="190" t="s">
        <v>340</v>
      </c>
      <c r="D14" s="190">
        <v>2</v>
      </c>
      <c r="E14" s="471"/>
      <c r="F14" s="274"/>
      <c r="G14" s="275">
        <f t="shared" si="0"/>
        <v>0</v>
      </c>
      <c r="H14" s="276"/>
      <c r="I14" s="277">
        <f t="shared" si="1"/>
        <v>0</v>
      </c>
      <c r="J14" s="276"/>
      <c r="K14" s="277">
        <f t="shared" si="2"/>
        <v>0</v>
      </c>
      <c r="L14" s="278"/>
      <c r="M14" s="298">
        <f t="shared" si="3"/>
        <v>0</v>
      </c>
      <c r="N14" s="476"/>
      <c r="O14" s="477"/>
    </row>
    <row r="15" spans="1:15" ht="15" customHeight="1" x14ac:dyDescent="0.25">
      <c r="A15" s="203" t="s">
        <v>324</v>
      </c>
      <c r="B15" s="204">
        <v>6312288</v>
      </c>
      <c r="C15" s="190" t="s">
        <v>341</v>
      </c>
      <c r="D15" s="190">
        <v>2</v>
      </c>
      <c r="E15" s="471"/>
      <c r="F15" s="274"/>
      <c r="G15" s="275">
        <f t="shared" si="0"/>
        <v>0</v>
      </c>
      <c r="H15" s="276"/>
      <c r="I15" s="277">
        <f t="shared" si="1"/>
        <v>0</v>
      </c>
      <c r="J15" s="276"/>
      <c r="K15" s="277">
        <f t="shared" si="2"/>
        <v>0</v>
      </c>
      <c r="L15" s="278"/>
      <c r="M15" s="298">
        <f t="shared" si="3"/>
        <v>0</v>
      </c>
      <c r="N15" s="476"/>
      <c r="O15" s="477"/>
    </row>
    <row r="16" spans="1:15" x14ac:dyDescent="0.25">
      <c r="A16" s="207" t="s">
        <v>325</v>
      </c>
      <c r="B16" s="204">
        <v>48899</v>
      </c>
      <c r="C16" s="190" t="s">
        <v>342</v>
      </c>
      <c r="D16" s="190">
        <v>2</v>
      </c>
      <c r="E16" s="471"/>
      <c r="F16" s="274"/>
      <c r="G16" s="275">
        <f t="shared" si="0"/>
        <v>0</v>
      </c>
      <c r="H16" s="276"/>
      <c r="I16" s="277">
        <f t="shared" si="1"/>
        <v>0</v>
      </c>
      <c r="J16" s="276"/>
      <c r="K16" s="277">
        <f t="shared" si="2"/>
        <v>0</v>
      </c>
      <c r="L16" s="278"/>
      <c r="M16" s="298">
        <f t="shared" si="3"/>
        <v>0</v>
      </c>
      <c r="N16" s="476"/>
      <c r="O16" s="477"/>
    </row>
    <row r="17" spans="1:15" ht="15" customHeight="1" x14ac:dyDescent="0.25">
      <c r="A17" s="203" t="s">
        <v>326</v>
      </c>
      <c r="B17" s="204">
        <v>6337841</v>
      </c>
      <c r="C17" s="190" t="s">
        <v>343</v>
      </c>
      <c r="D17" s="190">
        <v>1</v>
      </c>
      <c r="E17" s="471"/>
      <c r="F17" s="274"/>
      <c r="G17" s="275">
        <f t="shared" si="0"/>
        <v>0</v>
      </c>
      <c r="H17" s="276"/>
      <c r="I17" s="277">
        <f t="shared" si="1"/>
        <v>0</v>
      </c>
      <c r="J17" s="276"/>
      <c r="K17" s="277">
        <f t="shared" si="2"/>
        <v>0</v>
      </c>
      <c r="L17" s="278"/>
      <c r="M17" s="298">
        <f t="shared" si="3"/>
        <v>0</v>
      </c>
      <c r="N17" s="476"/>
      <c r="O17" s="477"/>
    </row>
    <row r="18" spans="1:15" ht="15" customHeight="1" x14ac:dyDescent="0.25">
      <c r="A18" s="203" t="s">
        <v>327</v>
      </c>
      <c r="B18" s="204">
        <v>6337842</v>
      </c>
      <c r="C18" s="190" t="s">
        <v>344</v>
      </c>
      <c r="D18" s="190">
        <v>1</v>
      </c>
      <c r="E18" s="471"/>
      <c r="F18" s="274"/>
      <c r="G18" s="275">
        <f t="shared" si="0"/>
        <v>0</v>
      </c>
      <c r="H18" s="276"/>
      <c r="I18" s="277">
        <f t="shared" si="1"/>
        <v>0</v>
      </c>
      <c r="J18" s="276"/>
      <c r="K18" s="277">
        <f t="shared" si="2"/>
        <v>0</v>
      </c>
      <c r="L18" s="278"/>
      <c r="M18" s="298">
        <f t="shared" si="3"/>
        <v>0</v>
      </c>
      <c r="N18" s="476"/>
      <c r="O18" s="477"/>
    </row>
    <row r="19" spans="1:15" ht="15" customHeight="1" x14ac:dyDescent="0.25">
      <c r="A19" s="203" t="s">
        <v>328</v>
      </c>
      <c r="B19" s="204">
        <v>6337843</v>
      </c>
      <c r="C19" s="190" t="s">
        <v>345</v>
      </c>
      <c r="D19" s="190">
        <v>8</v>
      </c>
      <c r="E19" s="190"/>
      <c r="F19" s="274"/>
      <c r="G19" s="275">
        <f t="shared" si="0"/>
        <v>0</v>
      </c>
      <c r="H19" s="276"/>
      <c r="I19" s="277">
        <f t="shared" si="1"/>
        <v>0</v>
      </c>
      <c r="J19" s="276"/>
      <c r="K19" s="277">
        <f t="shared" si="2"/>
        <v>0</v>
      </c>
      <c r="L19" s="278"/>
      <c r="M19" s="298">
        <f t="shared" si="3"/>
        <v>0</v>
      </c>
      <c r="N19" s="476"/>
      <c r="O19" s="477"/>
    </row>
    <row r="20" spans="1:15" ht="15" customHeight="1" thickBot="1" x14ac:dyDescent="0.3">
      <c r="A20" s="467" t="s">
        <v>329</v>
      </c>
      <c r="B20" s="468">
        <v>21199</v>
      </c>
      <c r="C20" s="469" t="s">
        <v>346</v>
      </c>
      <c r="D20" s="469">
        <v>2</v>
      </c>
      <c r="E20" s="473"/>
      <c r="F20" s="274"/>
      <c r="G20" s="275">
        <f t="shared" si="0"/>
        <v>0</v>
      </c>
      <c r="H20" s="276"/>
      <c r="I20" s="277">
        <f t="shared" si="1"/>
        <v>0</v>
      </c>
      <c r="J20" s="276"/>
      <c r="K20" s="277">
        <f t="shared" si="2"/>
        <v>0</v>
      </c>
      <c r="L20" s="278"/>
      <c r="M20" s="298">
        <f t="shared" si="3"/>
        <v>0</v>
      </c>
      <c r="N20" s="478"/>
      <c r="O20" s="479"/>
    </row>
    <row r="21" spans="1:15" ht="12.95" customHeight="1" x14ac:dyDescent="0.25">
      <c r="A21" s="287"/>
      <c r="B21" s="9"/>
      <c r="C21" s="9"/>
      <c r="D21" s="9"/>
      <c r="E21" s="9"/>
      <c r="F21" s="236" t="s">
        <v>8</v>
      </c>
      <c r="G21" s="263">
        <f>SUM(G4:G20)</f>
        <v>0</v>
      </c>
      <c r="H21" s="236" t="s">
        <v>8</v>
      </c>
      <c r="I21" s="263">
        <f>SUM(I4:I20)</f>
        <v>0</v>
      </c>
      <c r="J21" s="236" t="s">
        <v>8</v>
      </c>
      <c r="K21" s="263">
        <f>SUM(K4:K20)</f>
        <v>0</v>
      </c>
      <c r="L21" s="236" t="s">
        <v>8</v>
      </c>
      <c r="M21" s="263">
        <f>SUM(M4:M20)</f>
        <v>0</v>
      </c>
    </row>
    <row r="22" spans="1:15" s="9" customFormat="1" ht="12.95" customHeight="1" x14ac:dyDescent="0.25">
      <c r="F22" s="237" t="s">
        <v>9</v>
      </c>
      <c r="G22" s="259">
        <v>100</v>
      </c>
      <c r="H22" s="237" t="s">
        <v>9</v>
      </c>
      <c r="I22" s="238">
        <v>100</v>
      </c>
      <c r="J22" s="237" t="s">
        <v>9</v>
      </c>
      <c r="K22" s="238">
        <v>100</v>
      </c>
      <c r="L22" s="237" t="s">
        <v>9</v>
      </c>
      <c r="M22" s="238">
        <v>10</v>
      </c>
    </row>
    <row r="23" spans="1:15" s="9" customFormat="1" ht="12.95" customHeight="1" thickBot="1" x14ac:dyDescent="0.3">
      <c r="F23" s="239" t="s">
        <v>293</v>
      </c>
      <c r="G23" s="258">
        <f>G21*G22</f>
        <v>0</v>
      </c>
      <c r="H23" s="239" t="s">
        <v>294</v>
      </c>
      <c r="I23" s="258">
        <f>I21*I22</f>
        <v>0</v>
      </c>
      <c r="J23" s="239" t="s">
        <v>295</v>
      </c>
      <c r="K23" s="258">
        <f>K21*K22</f>
        <v>0</v>
      </c>
      <c r="L23" s="239" t="s">
        <v>296</v>
      </c>
      <c r="M23" s="258">
        <f>M21*M22</f>
        <v>0</v>
      </c>
    </row>
    <row r="24" spans="1:15" s="9" customFormat="1" ht="12.95" customHeight="1" thickBot="1" x14ac:dyDescent="0.3">
      <c r="F24"/>
      <c r="G24"/>
      <c r="H24"/>
      <c r="I24"/>
      <c r="J24"/>
      <c r="K24"/>
      <c r="L24" s="260" t="s">
        <v>10</v>
      </c>
      <c r="M24" s="261">
        <f>G23+I23+K23+M23</f>
        <v>0</v>
      </c>
    </row>
    <row r="25" spans="1:15" s="9" customFormat="1" ht="12.95" customHeight="1" thickBot="1" x14ac:dyDescent="0.3">
      <c r="F25" s="195"/>
      <c r="G25" s="12"/>
    </row>
    <row r="26" spans="1:15" customFormat="1" ht="130.5" customHeight="1" x14ac:dyDescent="0.25">
      <c r="A26" s="410" t="s">
        <v>309</v>
      </c>
      <c r="B26" s="411"/>
      <c r="C26" s="411"/>
      <c r="D26" s="411"/>
      <c r="E26" s="376"/>
    </row>
    <row r="27" spans="1:15" customFormat="1" ht="35.25" customHeight="1" thickBot="1" x14ac:dyDescent="0.3">
      <c r="A27" s="412" t="s">
        <v>298</v>
      </c>
      <c r="B27" s="413"/>
      <c r="C27" s="413"/>
      <c r="D27" s="413"/>
      <c r="E27" s="377"/>
    </row>
    <row r="28" spans="1:15" s="9" customFormat="1" ht="12.95" customHeight="1" x14ac:dyDescent="0.25">
      <c r="C28" s="13"/>
      <c r="D28" s="13"/>
      <c r="E28" s="13"/>
      <c r="F28" s="196"/>
      <c r="G28" s="14"/>
    </row>
    <row r="29" spans="1:15" s="9" customFormat="1" ht="12.95" customHeight="1" x14ac:dyDescent="0.25">
      <c r="F29" s="195"/>
      <c r="G29" s="12"/>
    </row>
    <row r="30" spans="1:15" s="9" customFormat="1" ht="12.95" customHeight="1" x14ac:dyDescent="0.25">
      <c r="F30" s="195"/>
      <c r="G30" s="12"/>
    </row>
    <row r="31" spans="1:15" s="9" customFormat="1" ht="12.95" customHeight="1" x14ac:dyDescent="0.25">
      <c r="F31" s="195"/>
      <c r="G31" s="12"/>
    </row>
    <row r="32" spans="1:15" s="9" customFormat="1" ht="12.95" customHeight="1" x14ac:dyDescent="0.25">
      <c r="F32" s="195"/>
      <c r="G32" s="12"/>
    </row>
    <row r="33" spans="1:7" s="9" customFormat="1" ht="12.95" customHeight="1" x14ac:dyDescent="0.25">
      <c r="F33" s="195"/>
      <c r="G33" s="12"/>
    </row>
    <row r="34" spans="1:7" ht="12.95" customHeight="1" x14ac:dyDescent="0.25">
      <c r="A34" s="23"/>
      <c r="B34" s="24"/>
      <c r="C34" s="25"/>
      <c r="D34" s="25"/>
      <c r="E34" s="27"/>
      <c r="F34" s="26"/>
      <c r="G34" s="26"/>
    </row>
    <row r="35" spans="1:7" ht="12.95" customHeight="1" x14ac:dyDescent="0.25">
      <c r="A35" s="23"/>
      <c r="B35" s="24"/>
      <c r="C35" s="25"/>
      <c r="D35" s="25"/>
      <c r="E35" s="27"/>
      <c r="F35" s="26"/>
      <c r="G35" s="26"/>
    </row>
    <row r="36" spans="1:7" ht="12.95" customHeight="1" x14ac:dyDescent="0.25">
      <c r="A36" s="23"/>
      <c r="B36" s="24"/>
      <c r="C36" s="25"/>
      <c r="D36" s="25"/>
      <c r="E36" s="27"/>
      <c r="F36" s="26"/>
      <c r="G36" s="26"/>
    </row>
    <row r="37" spans="1:7" ht="12.95" customHeight="1" x14ac:dyDescent="0.25">
      <c r="A37" s="23"/>
      <c r="B37" s="24"/>
      <c r="C37" s="25"/>
      <c r="D37" s="25"/>
      <c r="E37" s="27"/>
      <c r="F37" s="26"/>
      <c r="G37" s="26"/>
    </row>
    <row r="38" spans="1:7" ht="12.95" customHeight="1" x14ac:dyDescent="0.25">
      <c r="A38" s="23"/>
      <c r="B38" s="24"/>
      <c r="C38" s="25"/>
      <c r="D38" s="25"/>
      <c r="E38" s="27"/>
      <c r="F38" s="26"/>
      <c r="G38" s="26"/>
    </row>
    <row r="39" spans="1:7" ht="12.95" customHeight="1" x14ac:dyDescent="0.25">
      <c r="A39" s="23"/>
      <c r="B39" s="24"/>
      <c r="C39" s="25"/>
      <c r="D39" s="25"/>
      <c r="E39" s="27"/>
      <c r="F39" s="26"/>
      <c r="G39" s="26"/>
    </row>
    <row r="40" spans="1:7" ht="12.95" customHeight="1" x14ac:dyDescent="0.25">
      <c r="A40" s="23"/>
      <c r="B40" s="24"/>
      <c r="C40" s="25"/>
      <c r="D40" s="25"/>
      <c r="E40" s="27"/>
      <c r="F40" s="26"/>
      <c r="G40" s="26"/>
    </row>
    <row r="41" spans="1:7" ht="12.95" customHeight="1" x14ac:dyDescent="0.25">
      <c r="A41" s="23"/>
      <c r="B41" s="24"/>
      <c r="C41" s="25"/>
      <c r="D41" s="25"/>
      <c r="E41" s="28"/>
      <c r="F41" s="26"/>
      <c r="G41" s="26"/>
    </row>
    <row r="42" spans="1:7" ht="12.95" customHeight="1" x14ac:dyDescent="0.25">
      <c r="A42" s="23"/>
      <c r="B42" s="24"/>
      <c r="C42" s="25"/>
      <c r="D42" s="25"/>
      <c r="E42" s="27"/>
      <c r="F42" s="26"/>
      <c r="G42" s="26"/>
    </row>
    <row r="43" spans="1:7" ht="12.95" customHeight="1" x14ac:dyDescent="0.25">
      <c r="A43" s="23"/>
      <c r="B43" s="24"/>
      <c r="C43" s="25"/>
      <c r="D43" s="25"/>
      <c r="E43" s="28"/>
      <c r="F43" s="26"/>
      <c r="G43" s="26"/>
    </row>
    <row r="44" spans="1:7" ht="12.95" customHeight="1" x14ac:dyDescent="0.25">
      <c r="A44" s="23"/>
      <c r="B44" s="24"/>
      <c r="C44" s="25"/>
      <c r="D44" s="25"/>
      <c r="E44" s="9"/>
      <c r="F44" s="26"/>
      <c r="G44" s="26"/>
    </row>
    <row r="45" spans="1:7" ht="12.95" customHeight="1" x14ac:dyDescent="0.25">
      <c r="A45" s="23"/>
      <c r="B45" s="24"/>
      <c r="C45" s="25"/>
      <c r="D45" s="25"/>
      <c r="E45" s="9"/>
      <c r="F45" s="26"/>
      <c r="G45" s="26"/>
    </row>
    <row r="46" spans="1:7" ht="12.95" customHeight="1" x14ac:dyDescent="0.25">
      <c r="A46" s="23"/>
      <c r="B46" s="24"/>
      <c r="C46" s="25"/>
      <c r="D46" s="25"/>
      <c r="E46" s="9"/>
      <c r="F46" s="26"/>
      <c r="G46" s="26"/>
    </row>
    <row r="47" spans="1:7" ht="12.95" customHeight="1" x14ac:dyDescent="0.25">
      <c r="A47" s="23"/>
      <c r="B47" s="24"/>
      <c r="C47" s="25"/>
      <c r="D47" s="25"/>
      <c r="E47" s="9"/>
      <c r="F47" s="26"/>
      <c r="G47" s="26"/>
    </row>
    <row r="48" spans="1:7" ht="12.95" customHeight="1" x14ac:dyDescent="0.25">
      <c r="A48" s="23"/>
      <c r="B48" s="24"/>
      <c r="C48" s="25"/>
      <c r="D48" s="25"/>
      <c r="E48" s="9"/>
      <c r="F48" s="26"/>
      <c r="G48" s="26"/>
    </row>
    <row r="49" spans="1:7" x14ac:dyDescent="0.25">
      <c r="A49" s="23"/>
      <c r="B49" s="24"/>
      <c r="C49" s="25"/>
      <c r="D49" s="25"/>
      <c r="E49" s="9"/>
      <c r="F49" s="26"/>
      <c r="G49" s="26"/>
    </row>
    <row r="50" spans="1:7" x14ac:dyDescent="0.25">
      <c r="A50" s="23"/>
      <c r="B50" s="24"/>
      <c r="C50" s="25"/>
      <c r="D50" s="25"/>
      <c r="E50" s="9"/>
      <c r="F50" s="26"/>
      <c r="G50" s="26"/>
    </row>
    <row r="51" spans="1:7" x14ac:dyDescent="0.25">
      <c r="A51" s="23"/>
      <c r="B51" s="24"/>
      <c r="C51" s="25"/>
      <c r="D51" s="25"/>
      <c r="E51" s="9"/>
      <c r="F51" s="26"/>
      <c r="G51" s="26"/>
    </row>
    <row r="52" spans="1:7" x14ac:dyDescent="0.25">
      <c r="A52" s="23"/>
      <c r="B52" s="24"/>
      <c r="C52" s="25"/>
      <c r="D52" s="25"/>
      <c r="E52" s="9"/>
      <c r="F52" s="26"/>
      <c r="G52" s="26"/>
    </row>
    <row r="53" spans="1:7" x14ac:dyDescent="0.25">
      <c r="A53" s="23"/>
      <c r="B53" s="24"/>
      <c r="C53" s="25"/>
      <c r="D53" s="25"/>
      <c r="E53" s="9"/>
      <c r="F53" s="26"/>
      <c r="G53" s="26"/>
    </row>
    <row r="54" spans="1:7" x14ac:dyDescent="0.25">
      <c r="A54" s="23"/>
      <c r="B54" s="24"/>
      <c r="C54" s="25"/>
      <c r="D54" s="25"/>
      <c r="E54" s="9"/>
      <c r="F54" s="26"/>
      <c r="G54" s="26"/>
    </row>
    <row r="55" spans="1:7" x14ac:dyDescent="0.25">
      <c r="A55" s="23"/>
      <c r="B55" s="24"/>
      <c r="C55" s="25"/>
      <c r="D55" s="25"/>
      <c r="E55" s="9"/>
      <c r="F55" s="26"/>
      <c r="G55" s="26"/>
    </row>
    <row r="56" spans="1:7" x14ac:dyDescent="0.25">
      <c r="A56" s="23"/>
      <c r="B56" s="24"/>
      <c r="C56" s="25"/>
      <c r="D56" s="25"/>
      <c r="E56" s="9"/>
      <c r="F56" s="26"/>
      <c r="G56" s="26"/>
    </row>
    <row r="57" spans="1:7" x14ac:dyDescent="0.25">
      <c r="A57" s="29"/>
      <c r="B57" s="30"/>
      <c r="C57" s="31"/>
      <c r="D57" s="32"/>
      <c r="E57" s="27"/>
      <c r="F57" s="33"/>
      <c r="G57" s="33"/>
    </row>
    <row r="58" spans="1:7" x14ac:dyDescent="0.25">
      <c r="A58" s="29"/>
      <c r="B58" s="30"/>
      <c r="C58" s="31"/>
      <c r="D58" s="32"/>
      <c r="E58" s="27"/>
      <c r="F58" s="33"/>
      <c r="G58" s="33"/>
    </row>
    <row r="59" spans="1:7" x14ac:dyDescent="0.25">
      <c r="A59" s="29"/>
      <c r="B59" s="30"/>
      <c r="C59" s="31"/>
      <c r="D59" s="32"/>
      <c r="E59" s="27"/>
      <c r="F59" s="33"/>
      <c r="G59" s="33"/>
    </row>
    <row r="60" spans="1:7" x14ac:dyDescent="0.25">
      <c r="A60" s="29"/>
      <c r="B60" s="30"/>
      <c r="C60" s="31"/>
      <c r="D60" s="32"/>
      <c r="E60" s="27"/>
      <c r="F60" s="33"/>
      <c r="G60" s="33"/>
    </row>
    <row r="61" spans="1:7" x14ac:dyDescent="0.25">
      <c r="A61" s="28"/>
      <c r="B61" s="34"/>
      <c r="C61" s="31"/>
      <c r="D61" s="32"/>
      <c r="E61" s="27"/>
      <c r="F61" s="33"/>
      <c r="G61" s="33"/>
    </row>
    <row r="62" spans="1:7" x14ac:dyDescent="0.25">
      <c r="A62" s="35"/>
      <c r="B62" s="36"/>
      <c r="C62" s="37"/>
      <c r="D62" s="32"/>
      <c r="E62" s="27"/>
      <c r="F62" s="33"/>
      <c r="G62" s="33"/>
    </row>
    <row r="63" spans="1:7" x14ac:dyDescent="0.25">
      <c r="A63" s="38"/>
      <c r="B63" s="36"/>
      <c r="C63" s="36"/>
      <c r="D63" s="32"/>
      <c r="E63" s="27"/>
      <c r="F63" s="33"/>
      <c r="G63" s="33"/>
    </row>
    <row r="64" spans="1:7" x14ac:dyDescent="0.25">
      <c r="A64" s="28"/>
      <c r="B64" s="36"/>
      <c r="C64" s="39"/>
      <c r="D64" s="32"/>
      <c r="E64" s="27"/>
      <c r="F64" s="33"/>
      <c r="G64" s="33"/>
    </row>
    <row r="65" spans="1:7" x14ac:dyDescent="0.25">
      <c r="A65" s="28"/>
      <c r="B65" s="36"/>
      <c r="C65" s="40"/>
      <c r="D65" s="32"/>
      <c r="E65" s="27"/>
      <c r="F65" s="33"/>
      <c r="G65" s="33"/>
    </row>
    <row r="66" spans="1:7" x14ac:dyDescent="0.25">
      <c r="A66" s="29"/>
      <c r="B66" s="30"/>
      <c r="C66" s="41"/>
      <c r="D66" s="42"/>
      <c r="E66" s="27"/>
      <c r="F66" s="43"/>
      <c r="G66" s="43"/>
    </row>
    <row r="67" spans="1:7" x14ac:dyDescent="0.25">
      <c r="A67" s="28"/>
      <c r="B67" s="36"/>
      <c r="C67" s="40"/>
      <c r="D67" s="32"/>
      <c r="E67" s="27"/>
      <c r="F67" s="33"/>
      <c r="G67" s="33"/>
    </row>
    <row r="68" spans="1:7" x14ac:dyDescent="0.25">
      <c r="A68" s="28"/>
      <c r="B68" s="36"/>
      <c r="C68" s="40"/>
      <c r="D68" s="32"/>
      <c r="E68" s="27"/>
      <c r="F68" s="33"/>
      <c r="G68" s="33"/>
    </row>
    <row r="69" spans="1:7" x14ac:dyDescent="0.25">
      <c r="A69" s="28"/>
      <c r="B69" s="30"/>
      <c r="C69" s="40"/>
      <c r="D69" s="32"/>
      <c r="E69" s="27"/>
      <c r="F69" s="33"/>
      <c r="G69" s="33"/>
    </row>
    <row r="70" spans="1:7" x14ac:dyDescent="0.25">
      <c r="A70" s="28"/>
      <c r="B70" s="30"/>
      <c r="C70" s="40"/>
      <c r="D70" s="32"/>
      <c r="E70" s="27"/>
      <c r="F70" s="33"/>
      <c r="G70" s="33"/>
    </row>
    <row r="71" spans="1:7" x14ac:dyDescent="0.25">
      <c r="A71" s="29"/>
      <c r="B71" s="30"/>
      <c r="C71" s="40"/>
      <c r="D71" s="32"/>
      <c r="E71" s="27"/>
      <c r="F71" s="33"/>
      <c r="G71" s="33"/>
    </row>
    <row r="72" spans="1:7" x14ac:dyDescent="0.25">
      <c r="A72" s="9"/>
      <c r="B72" s="9"/>
      <c r="C72" s="9"/>
      <c r="D72" s="9"/>
      <c r="E72" s="9"/>
      <c r="F72" s="195"/>
      <c r="G72" s="12"/>
    </row>
    <row r="73" spans="1:7" x14ac:dyDescent="0.25">
      <c r="A73" s="9"/>
      <c r="B73" s="9"/>
      <c r="C73" s="9"/>
      <c r="D73" s="9"/>
      <c r="E73" s="9"/>
      <c r="F73" s="195"/>
      <c r="G73" s="12"/>
    </row>
    <row r="74" spans="1:7" x14ac:dyDescent="0.25">
      <c r="A74" s="9"/>
      <c r="B74" s="9"/>
      <c r="C74" s="9"/>
      <c r="D74" s="9"/>
      <c r="E74" s="9"/>
      <c r="F74" s="195"/>
      <c r="G74" s="12"/>
    </row>
    <row r="75" spans="1:7" x14ac:dyDescent="0.25">
      <c r="A75" s="9"/>
      <c r="B75" s="9"/>
      <c r="C75" s="9"/>
      <c r="D75" s="9"/>
      <c r="E75" s="9"/>
      <c r="F75" s="195"/>
      <c r="G75" s="12"/>
    </row>
    <row r="76" spans="1:7" x14ac:dyDescent="0.25">
      <c r="A76" s="9"/>
      <c r="B76" s="9"/>
      <c r="C76" s="9"/>
      <c r="D76" s="9"/>
      <c r="E76" s="9"/>
      <c r="F76" s="195"/>
      <c r="G76" s="12"/>
    </row>
    <row r="77" spans="1:7" x14ac:dyDescent="0.25">
      <c r="A77" s="9"/>
      <c r="B77" s="9"/>
      <c r="C77" s="9"/>
      <c r="D77" s="9"/>
      <c r="E77" s="9"/>
      <c r="F77" s="195"/>
      <c r="G77" s="12"/>
    </row>
    <row r="78" spans="1:7" x14ac:dyDescent="0.25">
      <c r="A78" s="9"/>
      <c r="B78" s="9"/>
      <c r="C78" s="9"/>
      <c r="D78" s="9"/>
      <c r="E78" s="9"/>
      <c r="F78" s="195"/>
      <c r="G78" s="12"/>
    </row>
    <row r="79" spans="1:7" x14ac:dyDescent="0.25">
      <c r="A79" s="28"/>
      <c r="B79" s="30"/>
      <c r="C79" s="40"/>
      <c r="D79" s="32"/>
      <c r="E79" s="27"/>
      <c r="F79" s="33"/>
      <c r="G79" s="33"/>
    </row>
    <row r="80" spans="1:7" x14ac:dyDescent="0.25">
      <c r="A80" s="28"/>
      <c r="B80" s="30"/>
      <c r="C80" s="40"/>
      <c r="D80" s="42"/>
      <c r="E80" s="28"/>
      <c r="F80" s="43"/>
      <c r="G80" s="43"/>
    </row>
    <row r="81" spans="1:7" x14ac:dyDescent="0.25">
      <c r="A81" s="28"/>
      <c r="B81" s="30"/>
      <c r="C81" s="40"/>
      <c r="D81" s="32"/>
      <c r="E81" s="28"/>
      <c r="F81" s="33"/>
      <c r="G81" s="33"/>
    </row>
  </sheetData>
  <mergeCells count="6">
    <mergeCell ref="A1:M1"/>
    <mergeCell ref="A2:D2"/>
    <mergeCell ref="N2:N3"/>
    <mergeCell ref="O2:O3"/>
    <mergeCell ref="A26:D26"/>
    <mergeCell ref="A27:D27"/>
  </mergeCells>
  <conditionalFormatting sqref="C2:C1048576">
    <cfRule type="duplicateValues" dxfId="1" priority="2"/>
  </conditionalFormatting>
  <conditionalFormatting sqref="B2:B1048576">
    <cfRule type="duplicateValues" dxfId="0" priority="1"/>
  </conditionalFormatting>
  <pageMargins left="0.25" right="0.25" top="0.75" bottom="0.75" header="0.3" footer="0.3"/>
  <pageSetup paperSize="5" scale="63" fitToHeight="0" orientation="portrait" r:id="rId1"/>
  <headerFooter>
    <oddHeader>&amp;CMIDLIFE OVERHAUL
PARTS KITS</oddHeader>
  </headerFooter>
  <rowBreaks count="1" manualBreakCount="1">
    <brk id="2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0" zoomScaleNormal="100" workbookViewId="0">
      <selection activeCell="B26" sqref="B26"/>
    </sheetView>
  </sheetViews>
  <sheetFormatPr defaultRowHeight="15" x14ac:dyDescent="0.25"/>
  <cols>
    <col min="1" max="1" width="3.28515625" customWidth="1"/>
    <col min="2" max="2" width="27.42578125" customWidth="1"/>
    <col min="3" max="3" width="9.140625" style="88"/>
    <col min="4" max="4" width="11.5703125" style="88" customWidth="1"/>
    <col min="5" max="5" width="5.28515625" style="88" customWidth="1"/>
    <col min="6" max="6" width="16.7109375" bestFit="1" customWidth="1"/>
    <col min="7" max="7" width="10.5703125" bestFit="1" customWidth="1"/>
    <col min="8" max="8" width="18.140625" bestFit="1" customWidth="1"/>
    <col min="9" max="9" width="13.7109375" bestFit="1" customWidth="1"/>
    <col min="10" max="10" width="18.140625" bestFit="1" customWidth="1"/>
    <col min="11" max="11" width="13.7109375" bestFit="1" customWidth="1"/>
    <col min="12" max="12" width="18.140625" bestFit="1" customWidth="1"/>
    <col min="13" max="13" width="13.7109375" bestFit="1" customWidth="1"/>
    <col min="14" max="14" width="14.5703125" customWidth="1"/>
  </cols>
  <sheetData>
    <row r="1" spans="1:15" ht="15.75" thickBot="1" x14ac:dyDescent="0.3"/>
    <row r="2" spans="1:15" ht="30" customHeight="1" x14ac:dyDescent="0.3">
      <c r="A2" s="414" t="s">
        <v>165</v>
      </c>
      <c r="B2" s="415"/>
      <c r="C2" s="415"/>
      <c r="D2" s="415"/>
      <c r="E2" s="415"/>
      <c r="F2" s="415"/>
      <c r="G2" s="415"/>
      <c r="H2" s="415"/>
      <c r="I2" s="415"/>
      <c r="J2" s="415"/>
      <c r="K2" s="415"/>
      <c r="L2" s="415"/>
      <c r="M2" s="416"/>
    </row>
    <row r="3" spans="1:15" ht="30" customHeight="1" thickBot="1" x14ac:dyDescent="0.35">
      <c r="A3" s="417" t="s">
        <v>166</v>
      </c>
      <c r="B3" s="418"/>
      <c r="C3" s="418"/>
      <c r="D3" s="418"/>
      <c r="E3" s="418"/>
      <c r="F3" s="418"/>
      <c r="G3" s="418"/>
      <c r="H3" s="418"/>
      <c r="I3" s="418"/>
      <c r="J3" s="418"/>
      <c r="K3" s="418"/>
      <c r="L3" s="418"/>
      <c r="M3" s="419"/>
    </row>
    <row r="4" spans="1:15" ht="30" customHeight="1" x14ac:dyDescent="0.25">
      <c r="A4" s="103"/>
      <c r="B4" s="420" t="s">
        <v>157</v>
      </c>
      <c r="C4" s="420"/>
      <c r="D4" s="420"/>
      <c r="E4" s="421"/>
      <c r="F4" s="235" t="s">
        <v>289</v>
      </c>
      <c r="G4" s="235" t="s">
        <v>289</v>
      </c>
      <c r="H4" s="235" t="s">
        <v>290</v>
      </c>
      <c r="I4" s="235" t="s">
        <v>290</v>
      </c>
      <c r="J4" s="235" t="s">
        <v>291</v>
      </c>
      <c r="K4" s="235" t="s">
        <v>291</v>
      </c>
      <c r="L4" s="235" t="s">
        <v>292</v>
      </c>
      <c r="M4" s="240" t="s">
        <v>292</v>
      </c>
      <c r="N4" s="406" t="s">
        <v>307</v>
      </c>
      <c r="O4" s="408" t="s">
        <v>308</v>
      </c>
    </row>
    <row r="5" spans="1:15" ht="30" customHeight="1" thickBot="1" x14ac:dyDescent="0.3">
      <c r="A5" s="104"/>
      <c r="B5" s="107" t="s">
        <v>158</v>
      </c>
      <c r="C5" s="107" t="s">
        <v>3</v>
      </c>
      <c r="D5" s="107" t="s">
        <v>74</v>
      </c>
      <c r="E5" s="106" t="s">
        <v>5</v>
      </c>
      <c r="F5" s="181" t="s">
        <v>6</v>
      </c>
      <c r="G5" s="107" t="s">
        <v>7</v>
      </c>
      <c r="H5" s="181" t="s">
        <v>6</v>
      </c>
      <c r="I5" s="107" t="s">
        <v>7</v>
      </c>
      <c r="J5" s="181" t="s">
        <v>6</v>
      </c>
      <c r="K5" s="107" t="s">
        <v>7</v>
      </c>
      <c r="L5" s="181" t="s">
        <v>6</v>
      </c>
      <c r="M5" s="106" t="s">
        <v>7</v>
      </c>
      <c r="N5" s="407"/>
      <c r="O5" s="409"/>
    </row>
    <row r="6" spans="1:15" ht="30" customHeight="1" x14ac:dyDescent="0.25">
      <c r="A6" s="429" t="s">
        <v>159</v>
      </c>
      <c r="B6" s="430"/>
      <c r="C6" s="109">
        <v>635570</v>
      </c>
      <c r="D6" s="108">
        <v>975630001</v>
      </c>
      <c r="E6" s="177">
        <v>1</v>
      </c>
      <c r="F6" s="241"/>
      <c r="G6" s="242">
        <f>E6*F6</f>
        <v>0</v>
      </c>
      <c r="H6" s="243"/>
      <c r="I6" s="244">
        <f>E6*H6</f>
        <v>0</v>
      </c>
      <c r="J6" s="243"/>
      <c r="K6" s="244">
        <f>E6*J6</f>
        <v>0</v>
      </c>
      <c r="L6" s="245"/>
      <c r="M6" s="245">
        <f>L6*E6</f>
        <v>0</v>
      </c>
      <c r="N6" s="381"/>
      <c r="O6" s="382"/>
    </row>
    <row r="7" spans="1:15" ht="30" customHeight="1" x14ac:dyDescent="0.25">
      <c r="A7" s="425" t="s">
        <v>160</v>
      </c>
      <c r="B7" s="426"/>
      <c r="C7" s="110">
        <v>341049</v>
      </c>
      <c r="D7" s="110">
        <v>975630002</v>
      </c>
      <c r="E7" s="178">
        <v>1</v>
      </c>
      <c r="F7" s="246"/>
      <c r="G7" s="247">
        <f t="shared" ref="G7:G14" si="0">E7*F7</f>
        <v>0</v>
      </c>
      <c r="H7" s="248"/>
      <c r="I7" s="249">
        <f>E7*H7</f>
        <v>0</v>
      </c>
      <c r="J7" s="248"/>
      <c r="K7" s="249">
        <f>E7*J7</f>
        <v>0</v>
      </c>
      <c r="L7" s="250"/>
      <c r="M7" s="250">
        <f>E7*L7</f>
        <v>0</v>
      </c>
      <c r="N7" s="91"/>
      <c r="O7" s="383"/>
    </row>
    <row r="8" spans="1:15" ht="30" customHeight="1" x14ac:dyDescent="0.25">
      <c r="A8" s="425" t="s">
        <v>161</v>
      </c>
      <c r="B8" s="426"/>
      <c r="C8" s="110">
        <v>341050</v>
      </c>
      <c r="D8" s="110">
        <v>975630003</v>
      </c>
      <c r="E8" s="178">
        <v>1</v>
      </c>
      <c r="F8" s="246"/>
      <c r="G8" s="247">
        <f t="shared" si="0"/>
        <v>0</v>
      </c>
      <c r="H8" s="248"/>
      <c r="I8" s="249">
        <f t="shared" ref="I8:I14" si="1">E8*H8</f>
        <v>0</v>
      </c>
      <c r="J8" s="248"/>
      <c r="K8" s="249">
        <f t="shared" ref="K8:K14" si="2">E8*J8</f>
        <v>0</v>
      </c>
      <c r="L8" s="250"/>
      <c r="M8" s="250">
        <f t="shared" ref="M8:M14" si="3">E8*L8</f>
        <v>0</v>
      </c>
      <c r="N8" s="91"/>
      <c r="O8" s="383"/>
    </row>
    <row r="9" spans="1:15" ht="30" customHeight="1" x14ac:dyDescent="0.25">
      <c r="A9" s="427" t="s">
        <v>162</v>
      </c>
      <c r="B9" s="428"/>
      <c r="C9" s="111">
        <v>298235</v>
      </c>
      <c r="D9" s="111">
        <v>975720021</v>
      </c>
      <c r="E9" s="184">
        <v>2</v>
      </c>
      <c r="F9" s="246"/>
      <c r="G9" s="247">
        <f t="shared" si="0"/>
        <v>0</v>
      </c>
      <c r="H9" s="248"/>
      <c r="I9" s="249">
        <f t="shared" si="1"/>
        <v>0</v>
      </c>
      <c r="J9" s="248"/>
      <c r="K9" s="249">
        <f t="shared" si="2"/>
        <v>0</v>
      </c>
      <c r="L9" s="250"/>
      <c r="M9" s="250">
        <f t="shared" si="3"/>
        <v>0</v>
      </c>
      <c r="N9" s="91"/>
      <c r="O9" s="383"/>
    </row>
    <row r="10" spans="1:15" ht="30" customHeight="1" x14ac:dyDescent="0.25">
      <c r="A10" s="192" t="s">
        <v>163</v>
      </c>
      <c r="B10" s="193"/>
      <c r="C10" s="110">
        <v>6355709</v>
      </c>
      <c r="D10" s="110">
        <v>975280001</v>
      </c>
      <c r="E10" s="178">
        <v>4</v>
      </c>
      <c r="F10" s="246"/>
      <c r="G10" s="247">
        <f t="shared" si="0"/>
        <v>0</v>
      </c>
      <c r="H10" s="248"/>
      <c r="I10" s="249">
        <f t="shared" si="1"/>
        <v>0</v>
      </c>
      <c r="J10" s="248"/>
      <c r="K10" s="249">
        <f t="shared" si="2"/>
        <v>0</v>
      </c>
      <c r="L10" s="250"/>
      <c r="M10" s="250">
        <f t="shared" si="3"/>
        <v>0</v>
      </c>
      <c r="N10" s="91"/>
      <c r="O10" s="383"/>
    </row>
    <row r="11" spans="1:15" ht="30" customHeight="1" x14ac:dyDescent="0.25">
      <c r="A11" s="192" t="s">
        <v>164</v>
      </c>
      <c r="B11" s="193"/>
      <c r="C11" s="110">
        <v>6355766</v>
      </c>
      <c r="D11" s="110">
        <v>972720084</v>
      </c>
      <c r="E11" s="184">
        <v>4</v>
      </c>
      <c r="F11" s="246"/>
      <c r="G11" s="247">
        <f t="shared" si="0"/>
        <v>0</v>
      </c>
      <c r="H11" s="248"/>
      <c r="I11" s="249">
        <f t="shared" si="1"/>
        <v>0</v>
      </c>
      <c r="J11" s="248"/>
      <c r="K11" s="249">
        <f t="shared" si="2"/>
        <v>0</v>
      </c>
      <c r="L11" s="250"/>
      <c r="M11" s="250">
        <f t="shared" si="3"/>
        <v>0</v>
      </c>
      <c r="N11" s="91"/>
      <c r="O11" s="383"/>
    </row>
    <row r="12" spans="1:15" ht="30" customHeight="1" x14ac:dyDescent="0.25">
      <c r="A12" s="192" t="s">
        <v>163</v>
      </c>
      <c r="B12" s="193"/>
      <c r="C12" s="110">
        <v>6355802</v>
      </c>
      <c r="D12" s="110">
        <v>975280004</v>
      </c>
      <c r="E12" s="178">
        <v>4</v>
      </c>
      <c r="F12" s="246"/>
      <c r="G12" s="247">
        <f t="shared" si="0"/>
        <v>0</v>
      </c>
      <c r="H12" s="248"/>
      <c r="I12" s="249">
        <f t="shared" si="1"/>
        <v>0</v>
      </c>
      <c r="J12" s="248"/>
      <c r="K12" s="249">
        <f t="shared" si="2"/>
        <v>0</v>
      </c>
      <c r="L12" s="250"/>
      <c r="M12" s="250">
        <f t="shared" si="3"/>
        <v>0</v>
      </c>
      <c r="N12" s="91"/>
      <c r="O12" s="383"/>
    </row>
    <row r="13" spans="1:15" ht="30" customHeight="1" x14ac:dyDescent="0.25">
      <c r="A13" s="192" t="s">
        <v>164</v>
      </c>
      <c r="B13" s="193"/>
      <c r="C13" s="110">
        <v>6355758</v>
      </c>
      <c r="D13" s="110">
        <v>975280005</v>
      </c>
      <c r="E13" s="178">
        <v>4</v>
      </c>
      <c r="F13" s="246"/>
      <c r="G13" s="247">
        <f t="shared" si="0"/>
        <v>0</v>
      </c>
      <c r="H13" s="248"/>
      <c r="I13" s="249">
        <f t="shared" si="1"/>
        <v>0</v>
      </c>
      <c r="J13" s="248"/>
      <c r="K13" s="249">
        <f t="shared" si="2"/>
        <v>0</v>
      </c>
      <c r="L13" s="250"/>
      <c r="M13" s="250">
        <f t="shared" si="3"/>
        <v>0</v>
      </c>
      <c r="N13" s="91"/>
      <c r="O13" s="383"/>
    </row>
    <row r="14" spans="1:15" ht="30" customHeight="1" thickBot="1" x14ac:dyDescent="0.3">
      <c r="A14" s="120" t="s">
        <v>163</v>
      </c>
      <c r="B14" s="121"/>
      <c r="C14" s="119">
        <v>6355788</v>
      </c>
      <c r="D14" s="119">
        <v>975280006</v>
      </c>
      <c r="E14" s="180">
        <v>2</v>
      </c>
      <c r="F14" s="254"/>
      <c r="G14" s="255">
        <f t="shared" si="0"/>
        <v>0</v>
      </c>
      <c r="H14" s="256"/>
      <c r="I14" s="262">
        <f t="shared" si="1"/>
        <v>0</v>
      </c>
      <c r="J14" s="256"/>
      <c r="K14" s="262">
        <f t="shared" si="2"/>
        <v>0</v>
      </c>
      <c r="L14" s="257"/>
      <c r="M14" s="399">
        <f t="shared" si="3"/>
        <v>0</v>
      </c>
      <c r="N14" s="100"/>
      <c r="O14" s="384"/>
    </row>
    <row r="15" spans="1:15" x14ac:dyDescent="0.25">
      <c r="A15" s="424"/>
      <c r="B15" s="424"/>
      <c r="F15" s="236" t="s">
        <v>8</v>
      </c>
      <c r="G15" s="263">
        <f>SUM(G6:G14)</f>
        <v>0</v>
      </c>
      <c r="H15" s="236" t="s">
        <v>8</v>
      </c>
      <c r="I15" s="263">
        <f>SUM(I6:I14)</f>
        <v>0</v>
      </c>
      <c r="J15" s="236" t="s">
        <v>8</v>
      </c>
      <c r="K15" s="263">
        <f>SUM(K6:K14)</f>
        <v>0</v>
      </c>
      <c r="L15" s="236" t="s">
        <v>8</v>
      </c>
      <c r="M15" s="263">
        <f>SUM(M6:M14)</f>
        <v>0</v>
      </c>
    </row>
    <row r="16" spans="1:15" x14ac:dyDescent="0.25">
      <c r="F16" s="237" t="s">
        <v>9</v>
      </c>
      <c r="G16" s="259">
        <v>36</v>
      </c>
      <c r="H16" s="237" t="s">
        <v>9</v>
      </c>
      <c r="I16" s="238">
        <v>36</v>
      </c>
      <c r="J16" s="237" t="s">
        <v>9</v>
      </c>
      <c r="K16" s="238">
        <v>36</v>
      </c>
      <c r="L16" s="237" t="s">
        <v>9</v>
      </c>
      <c r="M16" s="238">
        <v>36</v>
      </c>
    </row>
    <row r="17" spans="1:13" ht="15.75" thickBot="1" x14ac:dyDescent="0.3">
      <c r="F17" s="239" t="s">
        <v>293</v>
      </c>
      <c r="G17" s="258">
        <f>G15*G16</f>
        <v>0</v>
      </c>
      <c r="H17" s="239" t="s">
        <v>294</v>
      </c>
      <c r="I17" s="258">
        <f>I15*I16</f>
        <v>0</v>
      </c>
      <c r="J17" s="239" t="s">
        <v>295</v>
      </c>
      <c r="K17" s="258">
        <f>K15*K16</f>
        <v>0</v>
      </c>
      <c r="L17" s="239" t="s">
        <v>296</v>
      </c>
      <c r="M17" s="258">
        <f>M15*M16</f>
        <v>0</v>
      </c>
    </row>
    <row r="18" spans="1:13" ht="15.75" thickBot="1" x14ac:dyDescent="0.3">
      <c r="L18" s="260" t="s">
        <v>10</v>
      </c>
      <c r="M18" s="261">
        <f>G17+I17+K17+M17</f>
        <v>0</v>
      </c>
    </row>
    <row r="19" spans="1:13" ht="15.75" thickBot="1" x14ac:dyDescent="0.3"/>
    <row r="20" spans="1:13" ht="130.5" customHeight="1" x14ac:dyDescent="0.25">
      <c r="A20" s="410" t="s">
        <v>309</v>
      </c>
      <c r="B20" s="411"/>
      <c r="C20" s="411"/>
      <c r="D20" s="411"/>
      <c r="E20" s="376"/>
    </row>
    <row r="21" spans="1:13" ht="35.25" customHeight="1" thickBot="1" x14ac:dyDescent="0.3">
      <c r="A21" s="412" t="s">
        <v>298</v>
      </c>
      <c r="B21" s="413"/>
      <c r="C21" s="413"/>
      <c r="D21" s="413"/>
      <c r="E21" s="377"/>
    </row>
  </sheetData>
  <mergeCells count="12">
    <mergeCell ref="N4:N5"/>
    <mergeCell ref="O4:O5"/>
    <mergeCell ref="A20:D20"/>
    <mergeCell ref="A21:D21"/>
    <mergeCell ref="A2:M2"/>
    <mergeCell ref="A3:M3"/>
    <mergeCell ref="B4:E4"/>
    <mergeCell ref="A6:B6"/>
    <mergeCell ref="A15:B15"/>
    <mergeCell ref="A7:B7"/>
    <mergeCell ref="A8:B8"/>
    <mergeCell ref="A9:B9"/>
  </mergeCells>
  <pageMargins left="0.7" right="0.7" top="0.75" bottom="0.7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4" zoomScaleNormal="100" workbookViewId="0">
      <selection activeCell="A20" sqref="A20:D20"/>
    </sheetView>
  </sheetViews>
  <sheetFormatPr defaultRowHeight="15" x14ac:dyDescent="0.25"/>
  <cols>
    <col min="1" max="1" width="3.28515625" customWidth="1"/>
    <col min="2" max="2" width="27.42578125" customWidth="1"/>
    <col min="3" max="3" width="9.140625" style="88"/>
    <col min="4" max="4" width="11.5703125" style="88" customWidth="1"/>
    <col min="5" max="5" width="5.28515625" style="88" customWidth="1"/>
    <col min="6" max="6" width="16.7109375" bestFit="1" customWidth="1"/>
    <col min="7" max="7" width="10.5703125" bestFit="1" customWidth="1"/>
    <col min="8" max="8" width="18.140625" bestFit="1" customWidth="1"/>
    <col min="9" max="9" width="13.7109375" bestFit="1" customWidth="1"/>
    <col min="10" max="10" width="18.140625" bestFit="1" customWidth="1"/>
    <col min="11" max="11" width="13.7109375" bestFit="1" customWidth="1"/>
    <col min="12" max="12" width="18.140625" bestFit="1" customWidth="1"/>
    <col min="13" max="13" width="13.7109375" bestFit="1" customWidth="1"/>
    <col min="14" max="14" width="14.5703125" customWidth="1"/>
  </cols>
  <sheetData>
    <row r="1" spans="1:15" ht="15.75" thickBot="1" x14ac:dyDescent="0.3"/>
    <row r="2" spans="1:15" ht="30" customHeight="1" x14ac:dyDescent="0.3">
      <c r="A2" s="414" t="s">
        <v>167</v>
      </c>
      <c r="B2" s="415"/>
      <c r="C2" s="415"/>
      <c r="D2" s="415"/>
      <c r="E2" s="415"/>
      <c r="F2" s="415"/>
      <c r="G2" s="415"/>
      <c r="H2" s="415"/>
      <c r="I2" s="415"/>
      <c r="J2" s="415"/>
      <c r="K2" s="415"/>
      <c r="L2" s="415"/>
      <c r="M2" s="416"/>
    </row>
    <row r="3" spans="1:15" ht="30" customHeight="1" thickBot="1" x14ac:dyDescent="0.35">
      <c r="A3" s="431" t="s">
        <v>168</v>
      </c>
      <c r="B3" s="432"/>
      <c r="C3" s="432"/>
      <c r="D3" s="432"/>
      <c r="E3" s="432"/>
      <c r="F3" s="432"/>
      <c r="G3" s="432"/>
      <c r="H3" s="432"/>
      <c r="I3" s="432"/>
      <c r="J3" s="432"/>
      <c r="K3" s="432"/>
      <c r="L3" s="432"/>
      <c r="M3" s="433"/>
    </row>
    <row r="4" spans="1:15" ht="30" customHeight="1" x14ac:dyDescent="0.25">
      <c r="A4" s="103"/>
      <c r="B4" s="420" t="s">
        <v>157</v>
      </c>
      <c r="C4" s="420"/>
      <c r="D4" s="420"/>
      <c r="E4" s="421"/>
      <c r="F4" s="235" t="s">
        <v>289</v>
      </c>
      <c r="G4" s="235" t="s">
        <v>289</v>
      </c>
      <c r="H4" s="235" t="s">
        <v>290</v>
      </c>
      <c r="I4" s="235" t="s">
        <v>290</v>
      </c>
      <c r="J4" s="235" t="s">
        <v>291</v>
      </c>
      <c r="K4" s="235" t="s">
        <v>291</v>
      </c>
      <c r="L4" s="235" t="s">
        <v>292</v>
      </c>
      <c r="M4" s="240" t="s">
        <v>292</v>
      </c>
      <c r="N4" s="406" t="s">
        <v>307</v>
      </c>
      <c r="O4" s="408" t="s">
        <v>308</v>
      </c>
    </row>
    <row r="5" spans="1:15" ht="30" customHeight="1" thickBot="1" x14ac:dyDescent="0.3">
      <c r="A5" s="104"/>
      <c r="B5" s="105" t="s">
        <v>158</v>
      </c>
      <c r="C5" s="105" t="s">
        <v>3</v>
      </c>
      <c r="D5" s="105" t="s">
        <v>74</v>
      </c>
      <c r="E5" s="106" t="s">
        <v>5</v>
      </c>
      <c r="F5" s="181" t="s">
        <v>6</v>
      </c>
      <c r="G5" s="107" t="s">
        <v>7</v>
      </c>
      <c r="H5" s="181" t="s">
        <v>6</v>
      </c>
      <c r="I5" s="107" t="s">
        <v>7</v>
      </c>
      <c r="J5" s="181" t="s">
        <v>6</v>
      </c>
      <c r="K5" s="107" t="s">
        <v>7</v>
      </c>
      <c r="L5" s="181" t="s">
        <v>6</v>
      </c>
      <c r="M5" s="106" t="s">
        <v>7</v>
      </c>
      <c r="N5" s="407"/>
      <c r="O5" s="409"/>
    </row>
    <row r="6" spans="1:15" ht="30" customHeight="1" x14ac:dyDescent="0.25">
      <c r="A6" s="429" t="s">
        <v>159</v>
      </c>
      <c r="B6" s="430"/>
      <c r="C6" s="108">
        <v>6358542</v>
      </c>
      <c r="D6" s="108">
        <v>975280007</v>
      </c>
      <c r="E6" s="177">
        <v>1</v>
      </c>
      <c r="F6" s="241"/>
      <c r="G6" s="242">
        <f>E6*F6</f>
        <v>0</v>
      </c>
      <c r="H6" s="243"/>
      <c r="I6" s="244">
        <f>E6*H6</f>
        <v>0</v>
      </c>
      <c r="J6" s="243"/>
      <c r="K6" s="244">
        <f>E6*J6</f>
        <v>0</v>
      </c>
      <c r="L6" s="245"/>
      <c r="M6" s="245">
        <f>L6*E6</f>
        <v>0</v>
      </c>
      <c r="N6" s="381"/>
      <c r="O6" s="382"/>
    </row>
    <row r="7" spans="1:15" ht="30" customHeight="1" x14ac:dyDescent="0.25">
      <c r="A7" s="425" t="s">
        <v>160</v>
      </c>
      <c r="B7" s="426"/>
      <c r="C7" s="110">
        <v>341049</v>
      </c>
      <c r="D7" s="110">
        <v>975630002</v>
      </c>
      <c r="E7" s="178">
        <v>1</v>
      </c>
      <c r="F7" s="246"/>
      <c r="G7" s="247">
        <f t="shared" ref="G7:G14" si="0">E7*F7</f>
        <v>0</v>
      </c>
      <c r="H7" s="248"/>
      <c r="I7" s="249">
        <f>E7*H7</f>
        <v>0</v>
      </c>
      <c r="J7" s="248"/>
      <c r="K7" s="249">
        <f>E7*J7</f>
        <v>0</v>
      </c>
      <c r="L7" s="250"/>
      <c r="M7" s="250">
        <f>E7*L7</f>
        <v>0</v>
      </c>
      <c r="N7" s="91"/>
      <c r="O7" s="383"/>
    </row>
    <row r="8" spans="1:15" ht="30" customHeight="1" x14ac:dyDescent="0.25">
      <c r="A8" s="425" t="s">
        <v>161</v>
      </c>
      <c r="B8" s="426"/>
      <c r="C8" s="110">
        <v>341050</v>
      </c>
      <c r="D8" s="110">
        <v>975630003</v>
      </c>
      <c r="E8" s="178">
        <v>1</v>
      </c>
      <c r="F8" s="246"/>
      <c r="G8" s="247">
        <f t="shared" si="0"/>
        <v>0</v>
      </c>
      <c r="H8" s="248"/>
      <c r="I8" s="249">
        <f t="shared" ref="I8:I14" si="1">E8*H8</f>
        <v>0</v>
      </c>
      <c r="J8" s="248"/>
      <c r="K8" s="249">
        <f t="shared" ref="K8:K14" si="2">E8*J8</f>
        <v>0</v>
      </c>
      <c r="L8" s="250"/>
      <c r="M8" s="250">
        <f t="shared" ref="M8:M14" si="3">E8*L8</f>
        <v>0</v>
      </c>
      <c r="N8" s="91"/>
      <c r="O8" s="383"/>
    </row>
    <row r="9" spans="1:15" ht="30" customHeight="1" x14ac:dyDescent="0.25">
      <c r="A9" s="427" t="s">
        <v>162</v>
      </c>
      <c r="B9" s="428"/>
      <c r="C9" s="111">
        <v>298235</v>
      </c>
      <c r="D9" s="111">
        <v>975720021</v>
      </c>
      <c r="E9" s="184">
        <v>2</v>
      </c>
      <c r="F9" s="246"/>
      <c r="G9" s="247">
        <f t="shared" si="0"/>
        <v>0</v>
      </c>
      <c r="H9" s="248"/>
      <c r="I9" s="249">
        <f t="shared" si="1"/>
        <v>0</v>
      </c>
      <c r="J9" s="248"/>
      <c r="K9" s="249">
        <f t="shared" si="2"/>
        <v>0</v>
      </c>
      <c r="L9" s="250"/>
      <c r="M9" s="250">
        <f t="shared" si="3"/>
        <v>0</v>
      </c>
      <c r="N9" s="91"/>
      <c r="O9" s="383"/>
    </row>
    <row r="10" spans="1:15" ht="30" customHeight="1" x14ac:dyDescent="0.25">
      <c r="A10" s="112" t="s">
        <v>163</v>
      </c>
      <c r="B10" s="113"/>
      <c r="C10" s="110">
        <v>6355709</v>
      </c>
      <c r="D10" s="110">
        <v>975280001</v>
      </c>
      <c r="E10" s="184">
        <v>5</v>
      </c>
      <c r="F10" s="246"/>
      <c r="G10" s="247">
        <f t="shared" si="0"/>
        <v>0</v>
      </c>
      <c r="H10" s="248"/>
      <c r="I10" s="249">
        <f t="shared" si="1"/>
        <v>0</v>
      </c>
      <c r="J10" s="248"/>
      <c r="K10" s="249">
        <f t="shared" si="2"/>
        <v>0</v>
      </c>
      <c r="L10" s="250"/>
      <c r="M10" s="250">
        <f t="shared" si="3"/>
        <v>0</v>
      </c>
      <c r="N10" s="91"/>
      <c r="O10" s="383"/>
    </row>
    <row r="11" spans="1:15" ht="30" customHeight="1" x14ac:dyDescent="0.25">
      <c r="A11" s="112" t="s">
        <v>164</v>
      </c>
      <c r="B11" s="113"/>
      <c r="C11" s="110">
        <v>6355766</v>
      </c>
      <c r="D11" s="110">
        <v>972720084</v>
      </c>
      <c r="E11" s="178">
        <v>6</v>
      </c>
      <c r="F11" s="246"/>
      <c r="G11" s="247">
        <f t="shared" si="0"/>
        <v>0</v>
      </c>
      <c r="H11" s="248"/>
      <c r="I11" s="249">
        <f t="shared" si="1"/>
        <v>0</v>
      </c>
      <c r="J11" s="248"/>
      <c r="K11" s="249">
        <f t="shared" si="2"/>
        <v>0</v>
      </c>
      <c r="L11" s="250"/>
      <c r="M11" s="250">
        <f t="shared" si="3"/>
        <v>0</v>
      </c>
      <c r="N11" s="91"/>
      <c r="O11" s="383"/>
    </row>
    <row r="12" spans="1:15" ht="30" customHeight="1" x14ac:dyDescent="0.25">
      <c r="A12" s="112" t="s">
        <v>163</v>
      </c>
      <c r="B12" s="113"/>
      <c r="C12" s="110">
        <v>6355802</v>
      </c>
      <c r="D12" s="110">
        <v>975280004</v>
      </c>
      <c r="E12" s="184">
        <v>4</v>
      </c>
      <c r="F12" s="246"/>
      <c r="G12" s="247">
        <f t="shared" si="0"/>
        <v>0</v>
      </c>
      <c r="H12" s="248"/>
      <c r="I12" s="249">
        <f t="shared" si="1"/>
        <v>0</v>
      </c>
      <c r="J12" s="248"/>
      <c r="K12" s="249">
        <f t="shared" si="2"/>
        <v>0</v>
      </c>
      <c r="L12" s="250"/>
      <c r="M12" s="250">
        <f t="shared" si="3"/>
        <v>0</v>
      </c>
      <c r="N12" s="91"/>
      <c r="O12" s="383"/>
    </row>
    <row r="13" spans="1:15" ht="30" customHeight="1" x14ac:dyDescent="0.25">
      <c r="A13" s="112" t="s">
        <v>164</v>
      </c>
      <c r="B13" s="113"/>
      <c r="C13" s="110">
        <v>6355758</v>
      </c>
      <c r="D13" s="110">
        <v>975280005</v>
      </c>
      <c r="E13" s="184">
        <v>4</v>
      </c>
      <c r="F13" s="246"/>
      <c r="G13" s="247">
        <f t="shared" si="0"/>
        <v>0</v>
      </c>
      <c r="H13" s="248"/>
      <c r="I13" s="249">
        <f t="shared" si="1"/>
        <v>0</v>
      </c>
      <c r="J13" s="248"/>
      <c r="K13" s="249">
        <f t="shared" si="2"/>
        <v>0</v>
      </c>
      <c r="L13" s="250"/>
      <c r="M13" s="250">
        <f t="shared" si="3"/>
        <v>0</v>
      </c>
      <c r="N13" s="91"/>
      <c r="O13" s="383"/>
    </row>
    <row r="14" spans="1:15" ht="30" customHeight="1" thickBot="1" x14ac:dyDescent="0.3">
      <c r="A14" s="120" t="s">
        <v>163</v>
      </c>
      <c r="B14" s="121"/>
      <c r="C14" s="119">
        <v>6355788</v>
      </c>
      <c r="D14" s="119">
        <v>975280006</v>
      </c>
      <c r="E14" s="187">
        <v>1</v>
      </c>
      <c r="F14" s="254"/>
      <c r="G14" s="255">
        <f t="shared" si="0"/>
        <v>0</v>
      </c>
      <c r="H14" s="256"/>
      <c r="I14" s="262">
        <f t="shared" si="1"/>
        <v>0</v>
      </c>
      <c r="J14" s="256"/>
      <c r="K14" s="262">
        <f t="shared" si="2"/>
        <v>0</v>
      </c>
      <c r="L14" s="257"/>
      <c r="M14" s="399">
        <f t="shared" si="3"/>
        <v>0</v>
      </c>
      <c r="N14" s="100"/>
      <c r="O14" s="384"/>
    </row>
    <row r="15" spans="1:15" ht="15" customHeight="1" x14ac:dyDescent="0.25">
      <c r="A15" s="122"/>
      <c r="B15" s="122"/>
      <c r="C15" s="123"/>
      <c r="D15" s="123"/>
      <c r="E15" s="123"/>
      <c r="F15" s="236" t="s">
        <v>8</v>
      </c>
      <c r="G15" s="263">
        <f>SUM(G6:G14)</f>
        <v>0</v>
      </c>
      <c r="H15" s="236" t="s">
        <v>8</v>
      </c>
      <c r="I15" s="263">
        <f>SUM(I6:I14)</f>
        <v>0</v>
      </c>
      <c r="J15" s="236" t="s">
        <v>8</v>
      </c>
      <c r="K15" s="263">
        <f>SUM(K6:K14)</f>
        <v>0</v>
      </c>
      <c r="L15" s="236" t="s">
        <v>8</v>
      </c>
      <c r="M15" s="263">
        <f>SUM(M6:M14)</f>
        <v>0</v>
      </c>
    </row>
    <row r="16" spans="1:15" x14ac:dyDescent="0.25">
      <c r="F16" s="237" t="s">
        <v>9</v>
      </c>
      <c r="G16" s="259">
        <v>136</v>
      </c>
      <c r="H16" s="237" t="s">
        <v>9</v>
      </c>
      <c r="I16" s="238">
        <v>136</v>
      </c>
      <c r="J16" s="237" t="s">
        <v>9</v>
      </c>
      <c r="K16" s="238">
        <v>136</v>
      </c>
      <c r="L16" s="237" t="s">
        <v>9</v>
      </c>
      <c r="M16" s="238">
        <v>136</v>
      </c>
    </row>
    <row r="17" spans="1:13" ht="15.75" thickBot="1" x14ac:dyDescent="0.3">
      <c r="F17" s="239" t="s">
        <v>293</v>
      </c>
      <c r="G17" s="258">
        <f>G15*G16</f>
        <v>0</v>
      </c>
      <c r="H17" s="239" t="s">
        <v>294</v>
      </c>
      <c r="I17" s="258">
        <f>I15*I16</f>
        <v>0</v>
      </c>
      <c r="J17" s="239" t="s">
        <v>295</v>
      </c>
      <c r="K17" s="258">
        <f>K15*K16</f>
        <v>0</v>
      </c>
      <c r="L17" s="239" t="s">
        <v>296</v>
      </c>
      <c r="M17" s="258">
        <f>M15*M16</f>
        <v>0</v>
      </c>
    </row>
    <row r="18" spans="1:13" ht="15.75" thickBot="1" x14ac:dyDescent="0.3">
      <c r="L18" s="260" t="s">
        <v>10</v>
      </c>
      <c r="M18" s="261">
        <f>G17+I17+K17+M17</f>
        <v>0</v>
      </c>
    </row>
    <row r="19" spans="1:13" ht="15.75" thickBot="1" x14ac:dyDescent="0.3"/>
    <row r="20" spans="1:13" ht="130.5" customHeight="1" x14ac:dyDescent="0.25">
      <c r="A20" s="410" t="s">
        <v>309</v>
      </c>
      <c r="B20" s="411"/>
      <c r="C20" s="411"/>
      <c r="D20" s="411"/>
      <c r="E20" s="376"/>
    </row>
    <row r="21" spans="1:13" ht="35.25" customHeight="1" thickBot="1" x14ac:dyDescent="0.3">
      <c r="A21" s="412" t="s">
        <v>298</v>
      </c>
      <c r="B21" s="413"/>
      <c r="C21" s="413"/>
      <c r="D21" s="413"/>
      <c r="E21" s="377"/>
    </row>
  </sheetData>
  <mergeCells count="11">
    <mergeCell ref="N4:N5"/>
    <mergeCell ref="O4:O5"/>
    <mergeCell ref="A20:D20"/>
    <mergeCell ref="A21:D21"/>
    <mergeCell ref="A8:B8"/>
    <mergeCell ref="A9:B9"/>
    <mergeCell ref="A2:M2"/>
    <mergeCell ref="A3:M3"/>
    <mergeCell ref="B4:E4"/>
    <mergeCell ref="A6:B6"/>
    <mergeCell ref="A7:B7"/>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A14" zoomScaleNormal="100" workbookViewId="0">
      <selection activeCell="A20" sqref="A20:D20"/>
    </sheetView>
  </sheetViews>
  <sheetFormatPr defaultRowHeight="15" x14ac:dyDescent="0.25"/>
  <cols>
    <col min="1" max="1" width="3.28515625" customWidth="1"/>
    <col min="2" max="2" width="27.42578125" customWidth="1"/>
    <col min="3" max="3" width="9.140625" style="88"/>
    <col min="4" max="4" width="11.5703125" style="88" customWidth="1"/>
    <col min="5" max="5" width="5.28515625" style="88" customWidth="1"/>
    <col min="6" max="6" width="16.7109375" bestFit="1" customWidth="1"/>
    <col min="7" max="7" width="10.5703125" bestFit="1" customWidth="1"/>
    <col min="8" max="8" width="18.140625" bestFit="1" customWidth="1"/>
    <col min="9" max="9" width="13.7109375" bestFit="1" customWidth="1"/>
    <col min="10" max="10" width="18.140625" bestFit="1" customWidth="1"/>
    <col min="11" max="11" width="13.7109375" bestFit="1" customWidth="1"/>
    <col min="12" max="12" width="18.140625" bestFit="1" customWidth="1"/>
    <col min="13" max="13" width="13.7109375" bestFit="1" customWidth="1"/>
    <col min="14" max="14" width="9.140625" hidden="1" customWidth="1"/>
    <col min="15" max="15" width="19.42578125" customWidth="1"/>
  </cols>
  <sheetData>
    <row r="1" spans="1:16" ht="15.75" thickBot="1" x14ac:dyDescent="0.3"/>
    <row r="2" spans="1:16" ht="30" customHeight="1" x14ac:dyDescent="0.3">
      <c r="A2" s="414" t="s">
        <v>169</v>
      </c>
      <c r="B2" s="415"/>
      <c r="C2" s="415"/>
      <c r="D2" s="415"/>
      <c r="E2" s="415"/>
      <c r="F2" s="415"/>
      <c r="G2" s="415"/>
      <c r="H2" s="415"/>
      <c r="I2" s="415"/>
      <c r="J2" s="415"/>
      <c r="K2" s="415"/>
      <c r="L2" s="415"/>
      <c r="M2" s="416"/>
    </row>
    <row r="3" spans="1:16" ht="30" customHeight="1" thickBot="1" x14ac:dyDescent="0.35">
      <c r="A3" s="417" t="s">
        <v>170</v>
      </c>
      <c r="B3" s="418"/>
      <c r="C3" s="418"/>
      <c r="D3" s="418"/>
      <c r="E3" s="418"/>
      <c r="F3" s="418"/>
      <c r="G3" s="418"/>
      <c r="H3" s="418"/>
      <c r="I3" s="418"/>
      <c r="J3" s="418"/>
      <c r="K3" s="418"/>
      <c r="L3" s="418"/>
      <c r="M3" s="419"/>
    </row>
    <row r="4" spans="1:16" ht="30" customHeight="1" x14ac:dyDescent="0.25">
      <c r="A4" s="103"/>
      <c r="B4" s="420" t="s">
        <v>157</v>
      </c>
      <c r="C4" s="420"/>
      <c r="D4" s="420"/>
      <c r="E4" s="421"/>
      <c r="F4" s="235" t="s">
        <v>289</v>
      </c>
      <c r="G4" s="235" t="s">
        <v>289</v>
      </c>
      <c r="H4" s="235" t="s">
        <v>290</v>
      </c>
      <c r="I4" s="235" t="s">
        <v>290</v>
      </c>
      <c r="J4" s="235" t="s">
        <v>291</v>
      </c>
      <c r="K4" s="235" t="s">
        <v>291</v>
      </c>
      <c r="L4" s="235" t="s">
        <v>292</v>
      </c>
      <c r="M4" s="240" t="s">
        <v>292</v>
      </c>
      <c r="O4" s="406" t="s">
        <v>307</v>
      </c>
      <c r="P4" s="408" t="s">
        <v>308</v>
      </c>
    </row>
    <row r="5" spans="1:16" ht="30" customHeight="1" thickBot="1" x14ac:dyDescent="0.3">
      <c r="A5" s="104"/>
      <c r="B5" s="107" t="s">
        <v>158</v>
      </c>
      <c r="C5" s="107" t="s">
        <v>3</v>
      </c>
      <c r="D5" s="107" t="s">
        <v>74</v>
      </c>
      <c r="E5" s="106" t="s">
        <v>5</v>
      </c>
      <c r="F5" s="181" t="s">
        <v>6</v>
      </c>
      <c r="G5" s="107" t="s">
        <v>7</v>
      </c>
      <c r="H5" s="181" t="s">
        <v>6</v>
      </c>
      <c r="I5" s="107" t="s">
        <v>7</v>
      </c>
      <c r="J5" s="181" t="s">
        <v>6</v>
      </c>
      <c r="K5" s="107" t="s">
        <v>7</v>
      </c>
      <c r="L5" s="181" t="s">
        <v>6</v>
      </c>
      <c r="M5" s="106" t="s">
        <v>7</v>
      </c>
      <c r="O5" s="407"/>
      <c r="P5" s="409"/>
    </row>
    <row r="6" spans="1:16" ht="30" customHeight="1" x14ac:dyDescent="0.25">
      <c r="A6" s="429" t="s">
        <v>159</v>
      </c>
      <c r="B6" s="430"/>
      <c r="C6" s="108">
        <v>6358542</v>
      </c>
      <c r="D6" s="108">
        <v>975280007</v>
      </c>
      <c r="E6" s="177">
        <v>1</v>
      </c>
      <c r="F6" s="241"/>
      <c r="G6" s="242">
        <f>E6*F6</f>
        <v>0</v>
      </c>
      <c r="H6" s="243"/>
      <c r="I6" s="244">
        <f>E6*H6</f>
        <v>0</v>
      </c>
      <c r="J6" s="243"/>
      <c r="K6" s="244">
        <f>E6*J6</f>
        <v>0</v>
      </c>
      <c r="L6" s="245"/>
      <c r="M6" s="244">
        <f>L6*E6</f>
        <v>0</v>
      </c>
      <c r="O6" s="381"/>
      <c r="P6" s="382"/>
    </row>
    <row r="7" spans="1:16" ht="30" customHeight="1" x14ac:dyDescent="0.25">
      <c r="A7" s="425" t="s">
        <v>160</v>
      </c>
      <c r="B7" s="426"/>
      <c r="C7" s="110">
        <v>341049</v>
      </c>
      <c r="D7" s="110">
        <v>975630002</v>
      </c>
      <c r="E7" s="178">
        <v>1</v>
      </c>
      <c r="F7" s="246"/>
      <c r="G7" s="247">
        <f t="shared" ref="G7:G14" si="0">E7*F7</f>
        <v>0</v>
      </c>
      <c r="H7" s="248"/>
      <c r="I7" s="249">
        <f>E7*H7</f>
        <v>0</v>
      </c>
      <c r="J7" s="248"/>
      <c r="K7" s="249">
        <f>E7*J7</f>
        <v>0</v>
      </c>
      <c r="L7" s="250"/>
      <c r="M7" s="249">
        <f>E7*L7</f>
        <v>0</v>
      </c>
      <c r="O7" s="91"/>
      <c r="P7" s="383"/>
    </row>
    <row r="8" spans="1:16" ht="30" customHeight="1" x14ac:dyDescent="0.25">
      <c r="A8" s="425" t="s">
        <v>161</v>
      </c>
      <c r="B8" s="426"/>
      <c r="C8" s="110">
        <v>341050</v>
      </c>
      <c r="D8" s="110">
        <v>975630003</v>
      </c>
      <c r="E8" s="178">
        <v>1</v>
      </c>
      <c r="F8" s="246"/>
      <c r="G8" s="247">
        <f t="shared" si="0"/>
        <v>0</v>
      </c>
      <c r="H8" s="248"/>
      <c r="I8" s="249">
        <f t="shared" ref="I8:I14" si="1">E8*H8</f>
        <v>0</v>
      </c>
      <c r="J8" s="248"/>
      <c r="K8" s="249">
        <f t="shared" ref="K8:K14" si="2">E8*J8</f>
        <v>0</v>
      </c>
      <c r="L8" s="250"/>
      <c r="M8" s="249">
        <f t="shared" ref="M8:M14" si="3">E8*L8</f>
        <v>0</v>
      </c>
      <c r="O8" s="91"/>
      <c r="P8" s="383"/>
    </row>
    <row r="9" spans="1:16" ht="30" customHeight="1" x14ac:dyDescent="0.25">
      <c r="A9" s="427" t="s">
        <v>162</v>
      </c>
      <c r="B9" s="428"/>
      <c r="C9" s="111">
        <v>298235</v>
      </c>
      <c r="D9" s="111">
        <v>975720021</v>
      </c>
      <c r="E9" s="184">
        <v>2</v>
      </c>
      <c r="F9" s="246"/>
      <c r="G9" s="247">
        <f t="shared" si="0"/>
        <v>0</v>
      </c>
      <c r="H9" s="248"/>
      <c r="I9" s="249">
        <f t="shared" si="1"/>
        <v>0</v>
      </c>
      <c r="J9" s="248"/>
      <c r="K9" s="249">
        <f t="shared" si="2"/>
        <v>0</v>
      </c>
      <c r="L9" s="250"/>
      <c r="M9" s="249">
        <f t="shared" si="3"/>
        <v>0</v>
      </c>
      <c r="O9" s="91"/>
      <c r="P9" s="383"/>
    </row>
    <row r="10" spans="1:16" ht="30" customHeight="1" x14ac:dyDescent="0.25">
      <c r="A10" s="192" t="s">
        <v>163</v>
      </c>
      <c r="B10" s="193"/>
      <c r="C10" s="110">
        <v>6355709</v>
      </c>
      <c r="D10" s="110">
        <v>975280001</v>
      </c>
      <c r="E10" s="178">
        <v>4</v>
      </c>
      <c r="F10" s="246"/>
      <c r="G10" s="247">
        <f t="shared" si="0"/>
        <v>0</v>
      </c>
      <c r="H10" s="248"/>
      <c r="I10" s="249">
        <f t="shared" si="1"/>
        <v>0</v>
      </c>
      <c r="J10" s="248"/>
      <c r="K10" s="249">
        <f t="shared" si="2"/>
        <v>0</v>
      </c>
      <c r="L10" s="250"/>
      <c r="M10" s="249">
        <f t="shared" si="3"/>
        <v>0</v>
      </c>
      <c r="O10" s="91"/>
      <c r="P10" s="383"/>
    </row>
    <row r="11" spans="1:16" ht="30" customHeight="1" x14ac:dyDescent="0.25">
      <c r="A11" s="192" t="s">
        <v>164</v>
      </c>
      <c r="B11" s="193"/>
      <c r="C11" s="110">
        <v>6355766</v>
      </c>
      <c r="D11" s="110">
        <v>972720084</v>
      </c>
      <c r="E11" s="178">
        <v>5</v>
      </c>
      <c r="F11" s="246"/>
      <c r="G11" s="247">
        <f t="shared" si="0"/>
        <v>0</v>
      </c>
      <c r="H11" s="248"/>
      <c r="I11" s="249">
        <f t="shared" si="1"/>
        <v>0</v>
      </c>
      <c r="J11" s="248"/>
      <c r="K11" s="249">
        <f t="shared" si="2"/>
        <v>0</v>
      </c>
      <c r="L11" s="250"/>
      <c r="M11" s="249">
        <f t="shared" si="3"/>
        <v>0</v>
      </c>
      <c r="O11" s="91"/>
      <c r="P11" s="383"/>
    </row>
    <row r="12" spans="1:16" ht="30" customHeight="1" x14ac:dyDescent="0.25">
      <c r="A12" s="192" t="s">
        <v>163</v>
      </c>
      <c r="B12" s="193"/>
      <c r="C12" s="110">
        <v>6355802</v>
      </c>
      <c r="D12" s="110">
        <v>975280004</v>
      </c>
      <c r="E12" s="178">
        <v>4</v>
      </c>
      <c r="F12" s="246"/>
      <c r="G12" s="247">
        <f t="shared" si="0"/>
        <v>0</v>
      </c>
      <c r="H12" s="248"/>
      <c r="I12" s="249">
        <f t="shared" si="1"/>
        <v>0</v>
      </c>
      <c r="J12" s="248"/>
      <c r="K12" s="249">
        <f t="shared" si="2"/>
        <v>0</v>
      </c>
      <c r="L12" s="250"/>
      <c r="M12" s="249">
        <f t="shared" si="3"/>
        <v>0</v>
      </c>
      <c r="O12" s="91"/>
      <c r="P12" s="383"/>
    </row>
    <row r="13" spans="1:16" ht="30" customHeight="1" x14ac:dyDescent="0.25">
      <c r="A13" s="192" t="s">
        <v>164</v>
      </c>
      <c r="B13" s="193"/>
      <c r="C13" s="110">
        <v>6355758</v>
      </c>
      <c r="D13" s="110">
        <v>975280005</v>
      </c>
      <c r="E13" s="178">
        <v>4</v>
      </c>
      <c r="F13" s="246"/>
      <c r="G13" s="247">
        <f t="shared" si="0"/>
        <v>0</v>
      </c>
      <c r="H13" s="248"/>
      <c r="I13" s="249">
        <f t="shared" si="1"/>
        <v>0</v>
      </c>
      <c r="J13" s="248"/>
      <c r="K13" s="249">
        <f t="shared" si="2"/>
        <v>0</v>
      </c>
      <c r="L13" s="250"/>
      <c r="M13" s="249">
        <f t="shared" si="3"/>
        <v>0</v>
      </c>
      <c r="O13" s="91"/>
      <c r="P13" s="383"/>
    </row>
    <row r="14" spans="1:16" ht="30" customHeight="1" thickBot="1" x14ac:dyDescent="0.3">
      <c r="A14" s="120" t="s">
        <v>163</v>
      </c>
      <c r="B14" s="121"/>
      <c r="C14" s="119">
        <v>6355788</v>
      </c>
      <c r="D14" s="119">
        <v>975280006</v>
      </c>
      <c r="E14" s="180">
        <v>2</v>
      </c>
      <c r="F14" s="254"/>
      <c r="G14" s="255">
        <f t="shared" si="0"/>
        <v>0</v>
      </c>
      <c r="H14" s="256"/>
      <c r="I14" s="262">
        <f t="shared" si="1"/>
        <v>0</v>
      </c>
      <c r="J14" s="256"/>
      <c r="K14" s="262">
        <f t="shared" si="2"/>
        <v>0</v>
      </c>
      <c r="L14" s="257"/>
      <c r="M14" s="262">
        <f t="shared" si="3"/>
        <v>0</v>
      </c>
      <c r="O14" s="100"/>
      <c r="P14" s="384"/>
    </row>
    <row r="15" spans="1:16" x14ac:dyDescent="0.25">
      <c r="A15" s="424"/>
      <c r="B15" s="424"/>
      <c r="F15" s="236" t="s">
        <v>8</v>
      </c>
      <c r="G15" s="263">
        <f>SUM(G6:G14)</f>
        <v>0</v>
      </c>
      <c r="H15" s="236" t="s">
        <v>8</v>
      </c>
      <c r="I15" s="263">
        <f>SUM(I6:I14)</f>
        <v>0</v>
      </c>
      <c r="J15" s="236" t="s">
        <v>8</v>
      </c>
      <c r="K15" s="263">
        <f>SUM(K6:K14)</f>
        <v>0</v>
      </c>
      <c r="L15" s="236" t="s">
        <v>8</v>
      </c>
      <c r="M15" s="263">
        <f>SUM(M6:M14)</f>
        <v>0</v>
      </c>
    </row>
    <row r="16" spans="1:16" x14ac:dyDescent="0.25">
      <c r="F16" s="237" t="s">
        <v>9</v>
      </c>
      <c r="G16" s="259">
        <v>8</v>
      </c>
      <c r="H16" s="237" t="s">
        <v>9</v>
      </c>
      <c r="I16" s="238">
        <v>8</v>
      </c>
      <c r="J16" s="237" t="s">
        <v>9</v>
      </c>
      <c r="K16" s="238">
        <v>8</v>
      </c>
      <c r="L16" s="237" t="s">
        <v>9</v>
      </c>
      <c r="M16" s="238">
        <v>8</v>
      </c>
    </row>
    <row r="17" spans="1:13" ht="15.75" thickBot="1" x14ac:dyDescent="0.3">
      <c r="F17" s="239" t="s">
        <v>293</v>
      </c>
      <c r="G17" s="258">
        <f>G15*G16</f>
        <v>0</v>
      </c>
      <c r="H17" s="239" t="s">
        <v>294</v>
      </c>
      <c r="I17" s="258">
        <f>I15*I16</f>
        <v>0</v>
      </c>
      <c r="J17" s="239" t="s">
        <v>295</v>
      </c>
      <c r="K17" s="258">
        <f>K15*K16</f>
        <v>0</v>
      </c>
      <c r="L17" s="239" t="s">
        <v>296</v>
      </c>
      <c r="M17" s="258">
        <f>M15*M16</f>
        <v>0</v>
      </c>
    </row>
    <row r="18" spans="1:13" ht="15.75" thickBot="1" x14ac:dyDescent="0.3">
      <c r="L18" s="260" t="s">
        <v>10</v>
      </c>
      <c r="M18" s="261">
        <f>G17+I17+K17+M17</f>
        <v>0</v>
      </c>
    </row>
    <row r="19" spans="1:13" ht="15.75" thickBot="1" x14ac:dyDescent="0.3"/>
    <row r="20" spans="1:13" ht="130.5" customHeight="1" x14ac:dyDescent="0.25">
      <c r="A20" s="410" t="s">
        <v>309</v>
      </c>
      <c r="B20" s="411"/>
      <c r="C20" s="411"/>
      <c r="D20" s="411"/>
      <c r="E20" s="376"/>
    </row>
    <row r="21" spans="1:13" ht="35.25" customHeight="1" thickBot="1" x14ac:dyDescent="0.3">
      <c r="A21" s="412" t="s">
        <v>298</v>
      </c>
      <c r="B21" s="413"/>
      <c r="C21" s="413"/>
      <c r="D21" s="413"/>
      <c r="E21" s="377"/>
    </row>
  </sheetData>
  <mergeCells count="12">
    <mergeCell ref="O4:O5"/>
    <mergeCell ref="P4:P5"/>
    <mergeCell ref="A20:D20"/>
    <mergeCell ref="A21:D21"/>
    <mergeCell ref="A2:M2"/>
    <mergeCell ref="A3:M3"/>
    <mergeCell ref="B4:E4"/>
    <mergeCell ref="A6:B6"/>
    <mergeCell ref="A15:B15"/>
    <mergeCell ref="A7:B7"/>
    <mergeCell ref="A8:B8"/>
    <mergeCell ref="A9:B9"/>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7" zoomScaleNormal="100" workbookViewId="0">
      <selection activeCell="A19" sqref="A19:D19"/>
    </sheetView>
  </sheetViews>
  <sheetFormatPr defaultRowHeight="15" x14ac:dyDescent="0.25"/>
  <cols>
    <col min="1" max="1" width="3.28515625" customWidth="1"/>
    <col min="2" max="2" width="27.42578125" customWidth="1"/>
    <col min="3" max="3" width="9.140625" style="88"/>
    <col min="4" max="4" width="11.5703125" style="88" customWidth="1"/>
    <col min="5" max="5" width="5.28515625" style="88" customWidth="1"/>
    <col min="6" max="6" width="16.7109375" bestFit="1" customWidth="1"/>
    <col min="7" max="7" width="10.5703125" bestFit="1" customWidth="1"/>
    <col min="8" max="8" width="18.140625" bestFit="1" customWidth="1"/>
    <col min="9" max="9" width="13.7109375" bestFit="1" customWidth="1"/>
    <col min="10" max="10" width="18.140625" bestFit="1" customWidth="1"/>
    <col min="11" max="11" width="13.7109375" bestFit="1" customWidth="1"/>
    <col min="12" max="12" width="18.140625" bestFit="1" customWidth="1"/>
    <col min="13" max="13" width="13.7109375" bestFit="1" customWidth="1"/>
    <col min="14" max="14" width="9.140625" hidden="1" customWidth="1"/>
    <col min="15" max="15" width="14" customWidth="1"/>
  </cols>
  <sheetData>
    <row r="1" spans="1:16" ht="15.75" thickBot="1" x14ac:dyDescent="0.3"/>
    <row r="2" spans="1:16" ht="30" customHeight="1" x14ac:dyDescent="0.3">
      <c r="A2" s="414" t="s">
        <v>171</v>
      </c>
      <c r="B2" s="415"/>
      <c r="C2" s="415"/>
      <c r="D2" s="415"/>
      <c r="E2" s="415"/>
      <c r="F2" s="415"/>
      <c r="G2" s="415"/>
      <c r="H2" s="415"/>
      <c r="I2" s="415"/>
      <c r="J2" s="415"/>
      <c r="K2" s="415"/>
      <c r="L2" s="415"/>
      <c r="M2" s="416"/>
    </row>
    <row r="3" spans="1:16" ht="30" customHeight="1" thickBot="1" x14ac:dyDescent="0.35">
      <c r="A3" s="431" t="s">
        <v>172</v>
      </c>
      <c r="B3" s="432"/>
      <c r="C3" s="432"/>
      <c r="D3" s="432"/>
      <c r="E3" s="432"/>
      <c r="F3" s="432"/>
      <c r="G3" s="432"/>
      <c r="H3" s="432"/>
      <c r="I3" s="432"/>
      <c r="J3" s="432"/>
      <c r="K3" s="432"/>
      <c r="L3" s="432"/>
      <c r="M3" s="433"/>
    </row>
    <row r="4" spans="1:16" ht="30" customHeight="1" x14ac:dyDescent="0.25">
      <c r="A4" s="103"/>
      <c r="B4" s="420" t="s">
        <v>157</v>
      </c>
      <c r="C4" s="420"/>
      <c r="D4" s="420"/>
      <c r="E4" s="421"/>
      <c r="F4" s="235" t="s">
        <v>289</v>
      </c>
      <c r="G4" s="235" t="s">
        <v>289</v>
      </c>
      <c r="H4" s="235" t="s">
        <v>290</v>
      </c>
      <c r="I4" s="235" t="s">
        <v>290</v>
      </c>
      <c r="J4" s="235" t="s">
        <v>291</v>
      </c>
      <c r="K4" s="235" t="s">
        <v>291</v>
      </c>
      <c r="L4" s="235" t="s">
        <v>292</v>
      </c>
      <c r="M4" s="240" t="s">
        <v>292</v>
      </c>
      <c r="O4" s="406" t="s">
        <v>307</v>
      </c>
      <c r="P4" s="408" t="s">
        <v>308</v>
      </c>
    </row>
    <row r="5" spans="1:16" ht="30" customHeight="1" thickBot="1" x14ac:dyDescent="0.3">
      <c r="A5" s="104"/>
      <c r="B5" s="105" t="s">
        <v>158</v>
      </c>
      <c r="C5" s="105" t="s">
        <v>3</v>
      </c>
      <c r="D5" s="105" t="s">
        <v>74</v>
      </c>
      <c r="E5" s="106" t="s">
        <v>5</v>
      </c>
      <c r="F5" s="181" t="s">
        <v>6</v>
      </c>
      <c r="G5" s="107" t="s">
        <v>7</v>
      </c>
      <c r="H5" s="181" t="s">
        <v>6</v>
      </c>
      <c r="I5" s="107" t="s">
        <v>7</v>
      </c>
      <c r="J5" s="181" t="s">
        <v>6</v>
      </c>
      <c r="K5" s="107" t="s">
        <v>7</v>
      </c>
      <c r="L5" s="181" t="s">
        <v>6</v>
      </c>
      <c r="M5" s="106" t="s">
        <v>7</v>
      </c>
      <c r="O5" s="407"/>
      <c r="P5" s="409"/>
    </row>
    <row r="6" spans="1:16" ht="30" customHeight="1" x14ac:dyDescent="0.25">
      <c r="A6" s="429" t="s">
        <v>159</v>
      </c>
      <c r="B6" s="430"/>
      <c r="C6" s="109">
        <v>635570</v>
      </c>
      <c r="D6" s="109">
        <v>975630001</v>
      </c>
      <c r="E6" s="177">
        <v>1</v>
      </c>
      <c r="F6" s="241"/>
      <c r="G6" s="242">
        <f>E6*F6</f>
        <v>0</v>
      </c>
      <c r="H6" s="243"/>
      <c r="I6" s="244">
        <f>E6*H6</f>
        <v>0</v>
      </c>
      <c r="J6" s="243"/>
      <c r="K6" s="244">
        <f>E6*J6</f>
        <v>0</v>
      </c>
      <c r="L6" s="245"/>
      <c r="M6" s="244">
        <f>L6*E6</f>
        <v>0</v>
      </c>
      <c r="O6" s="381"/>
      <c r="P6" s="382"/>
    </row>
    <row r="7" spans="1:16" ht="30" customHeight="1" x14ac:dyDescent="0.25">
      <c r="A7" s="112" t="s">
        <v>161</v>
      </c>
      <c r="B7" s="113"/>
      <c r="C7" s="110">
        <v>341050</v>
      </c>
      <c r="D7" s="110">
        <v>975630003</v>
      </c>
      <c r="E7" s="178">
        <v>2</v>
      </c>
      <c r="F7" s="246"/>
      <c r="G7" s="247">
        <f t="shared" ref="G7:G13" si="0">E7*F7</f>
        <v>0</v>
      </c>
      <c r="H7" s="248"/>
      <c r="I7" s="249">
        <f>E7*H7</f>
        <v>0</v>
      </c>
      <c r="J7" s="248"/>
      <c r="K7" s="249">
        <f>E7*J7</f>
        <v>0</v>
      </c>
      <c r="L7" s="250"/>
      <c r="M7" s="249">
        <f>E7*L7</f>
        <v>0</v>
      </c>
      <c r="O7" s="91"/>
      <c r="P7" s="383"/>
    </row>
    <row r="8" spans="1:16" ht="30" customHeight="1" x14ac:dyDescent="0.25">
      <c r="A8" s="124" t="s">
        <v>162</v>
      </c>
      <c r="B8" s="90"/>
      <c r="C8" s="111">
        <v>298235</v>
      </c>
      <c r="D8" s="111">
        <v>975720021</v>
      </c>
      <c r="E8" s="184">
        <v>2</v>
      </c>
      <c r="F8" s="246"/>
      <c r="G8" s="247">
        <f t="shared" si="0"/>
        <v>0</v>
      </c>
      <c r="H8" s="248"/>
      <c r="I8" s="249">
        <f t="shared" ref="I8:I13" si="1">E8*H8</f>
        <v>0</v>
      </c>
      <c r="J8" s="248"/>
      <c r="K8" s="249">
        <f t="shared" ref="K8:K13" si="2">E8*J8</f>
        <v>0</v>
      </c>
      <c r="L8" s="250"/>
      <c r="M8" s="249">
        <f t="shared" ref="M8:M13" si="3">E8*L8</f>
        <v>0</v>
      </c>
      <c r="O8" s="91"/>
      <c r="P8" s="383"/>
    </row>
    <row r="9" spans="1:16" ht="30" customHeight="1" x14ac:dyDescent="0.25">
      <c r="A9" s="112" t="s">
        <v>163</v>
      </c>
      <c r="B9" s="113"/>
      <c r="C9" s="110">
        <v>6355709</v>
      </c>
      <c r="D9" s="110">
        <v>975280001</v>
      </c>
      <c r="E9" s="178">
        <v>2</v>
      </c>
      <c r="F9" s="246"/>
      <c r="G9" s="247">
        <f t="shared" si="0"/>
        <v>0</v>
      </c>
      <c r="H9" s="248"/>
      <c r="I9" s="249">
        <f t="shared" si="1"/>
        <v>0</v>
      </c>
      <c r="J9" s="248"/>
      <c r="K9" s="249">
        <f t="shared" si="2"/>
        <v>0</v>
      </c>
      <c r="L9" s="250"/>
      <c r="M9" s="249">
        <f t="shared" si="3"/>
        <v>0</v>
      </c>
      <c r="O9" s="91"/>
      <c r="P9" s="383"/>
    </row>
    <row r="10" spans="1:16" ht="30" customHeight="1" x14ac:dyDescent="0.25">
      <c r="A10" s="112" t="s">
        <v>164</v>
      </c>
      <c r="B10" s="113"/>
      <c r="C10" s="110">
        <v>6355766</v>
      </c>
      <c r="D10" s="110">
        <v>972720084</v>
      </c>
      <c r="E10" s="178">
        <v>3</v>
      </c>
      <c r="F10" s="246"/>
      <c r="G10" s="247">
        <f t="shared" si="0"/>
        <v>0</v>
      </c>
      <c r="H10" s="248"/>
      <c r="I10" s="249">
        <f t="shared" si="1"/>
        <v>0</v>
      </c>
      <c r="J10" s="248"/>
      <c r="K10" s="249">
        <f t="shared" si="2"/>
        <v>0</v>
      </c>
      <c r="L10" s="250"/>
      <c r="M10" s="249">
        <f t="shared" si="3"/>
        <v>0</v>
      </c>
      <c r="O10" s="91"/>
      <c r="P10" s="383"/>
    </row>
    <row r="11" spans="1:16" ht="30" customHeight="1" x14ac:dyDescent="0.25">
      <c r="A11" s="112" t="s">
        <v>163</v>
      </c>
      <c r="B11" s="113"/>
      <c r="C11" s="110">
        <v>6355802</v>
      </c>
      <c r="D11" s="110">
        <v>975280004</v>
      </c>
      <c r="E11" s="178">
        <v>4</v>
      </c>
      <c r="F11" s="246"/>
      <c r="G11" s="247">
        <f t="shared" si="0"/>
        <v>0</v>
      </c>
      <c r="H11" s="248"/>
      <c r="I11" s="249">
        <f t="shared" si="1"/>
        <v>0</v>
      </c>
      <c r="J11" s="248"/>
      <c r="K11" s="249">
        <f t="shared" si="2"/>
        <v>0</v>
      </c>
      <c r="L11" s="250"/>
      <c r="M11" s="249">
        <f t="shared" si="3"/>
        <v>0</v>
      </c>
      <c r="O11" s="91"/>
      <c r="P11" s="383"/>
    </row>
    <row r="12" spans="1:16" ht="30" customHeight="1" x14ac:dyDescent="0.25">
      <c r="A12" s="112" t="s">
        <v>164</v>
      </c>
      <c r="B12" s="113"/>
      <c r="C12" s="110">
        <v>6355758</v>
      </c>
      <c r="D12" s="110">
        <v>975280005</v>
      </c>
      <c r="E12" s="178">
        <v>4</v>
      </c>
      <c r="F12" s="246"/>
      <c r="G12" s="247">
        <f t="shared" si="0"/>
        <v>0</v>
      </c>
      <c r="H12" s="248"/>
      <c r="I12" s="249">
        <f t="shared" si="1"/>
        <v>0</v>
      </c>
      <c r="J12" s="248"/>
      <c r="K12" s="249">
        <f t="shared" si="2"/>
        <v>0</v>
      </c>
      <c r="L12" s="250"/>
      <c r="M12" s="249">
        <f t="shared" si="3"/>
        <v>0</v>
      </c>
      <c r="O12" s="91"/>
      <c r="P12" s="383"/>
    </row>
    <row r="13" spans="1:16" ht="30" customHeight="1" thickBot="1" x14ac:dyDescent="0.3">
      <c r="A13" s="120" t="s">
        <v>163</v>
      </c>
      <c r="B13" s="121"/>
      <c r="C13" s="119">
        <v>6355788</v>
      </c>
      <c r="D13" s="119">
        <v>975280006</v>
      </c>
      <c r="E13" s="180">
        <v>2</v>
      </c>
      <c r="F13" s="246"/>
      <c r="G13" s="247">
        <f t="shared" si="0"/>
        <v>0</v>
      </c>
      <c r="H13" s="248"/>
      <c r="I13" s="249">
        <f t="shared" si="1"/>
        <v>0</v>
      </c>
      <c r="J13" s="248"/>
      <c r="K13" s="249">
        <f t="shared" si="2"/>
        <v>0</v>
      </c>
      <c r="L13" s="250"/>
      <c r="M13" s="249">
        <f t="shared" si="3"/>
        <v>0</v>
      </c>
      <c r="O13" s="100"/>
      <c r="P13" s="384"/>
    </row>
    <row r="14" spans="1:16" x14ac:dyDescent="0.25">
      <c r="A14" s="424"/>
      <c r="B14" s="424"/>
      <c r="F14" s="236" t="s">
        <v>8</v>
      </c>
      <c r="G14" s="263">
        <f>SUM(G6:G13)</f>
        <v>0</v>
      </c>
      <c r="H14" s="236" t="s">
        <v>8</v>
      </c>
      <c r="I14" s="263">
        <f>SUM(I6:I13)</f>
        <v>0</v>
      </c>
      <c r="J14" s="236" t="s">
        <v>8</v>
      </c>
      <c r="K14" s="263">
        <f>SUM(K6:K13)</f>
        <v>0</v>
      </c>
      <c r="L14" s="236" t="s">
        <v>8</v>
      </c>
      <c r="M14" s="263">
        <f>SUM(M6:M13)</f>
        <v>0</v>
      </c>
    </row>
    <row r="15" spans="1:16" x14ac:dyDescent="0.25">
      <c r="F15" s="237" t="s">
        <v>9</v>
      </c>
      <c r="G15" s="259">
        <v>18</v>
      </c>
      <c r="H15" s="237" t="s">
        <v>9</v>
      </c>
      <c r="I15" s="238">
        <v>18</v>
      </c>
      <c r="J15" s="237" t="s">
        <v>9</v>
      </c>
      <c r="K15" s="238">
        <v>18</v>
      </c>
      <c r="L15" s="237" t="s">
        <v>9</v>
      </c>
      <c r="M15" s="238">
        <v>18</v>
      </c>
    </row>
    <row r="16" spans="1:16" ht="15.75" thickBot="1" x14ac:dyDescent="0.3">
      <c r="F16" s="239" t="s">
        <v>293</v>
      </c>
      <c r="G16" s="258">
        <f>G14*G15</f>
        <v>0</v>
      </c>
      <c r="H16" s="239" t="s">
        <v>294</v>
      </c>
      <c r="I16" s="258">
        <f>I14*I15</f>
        <v>0</v>
      </c>
      <c r="J16" s="239" t="s">
        <v>295</v>
      </c>
      <c r="K16" s="258">
        <f>K14*K15</f>
        <v>0</v>
      </c>
      <c r="L16" s="239" t="s">
        <v>296</v>
      </c>
      <c r="M16" s="258">
        <f>M14*M15</f>
        <v>0</v>
      </c>
    </row>
    <row r="17" spans="1:13" ht="15.75" thickBot="1" x14ac:dyDescent="0.3">
      <c r="L17" s="260" t="s">
        <v>10</v>
      </c>
      <c r="M17" s="261">
        <f>G16+I16+K16+M16</f>
        <v>0</v>
      </c>
    </row>
    <row r="18" spans="1:13" ht="15.75" thickBot="1" x14ac:dyDescent="0.3"/>
    <row r="19" spans="1:13" ht="130.5" customHeight="1" x14ac:dyDescent="0.25">
      <c r="A19" s="410" t="s">
        <v>309</v>
      </c>
      <c r="B19" s="411"/>
      <c r="C19" s="411"/>
      <c r="D19" s="411"/>
      <c r="E19" s="376"/>
    </row>
    <row r="20" spans="1:13" ht="35.25" customHeight="1" thickBot="1" x14ac:dyDescent="0.3">
      <c r="A20" s="412" t="s">
        <v>298</v>
      </c>
      <c r="B20" s="413"/>
      <c r="C20" s="413"/>
      <c r="D20" s="413"/>
      <c r="E20" s="377"/>
    </row>
  </sheetData>
  <mergeCells count="9">
    <mergeCell ref="O4:O5"/>
    <mergeCell ref="P4:P5"/>
    <mergeCell ref="A19:D19"/>
    <mergeCell ref="A20:D20"/>
    <mergeCell ref="A2:M2"/>
    <mergeCell ref="A3:M3"/>
    <mergeCell ref="B4:E4"/>
    <mergeCell ref="A6:B6"/>
    <mergeCell ref="A14:B14"/>
  </mergeCells>
  <pageMargins left="0.7" right="0.7" top="0.75" bottom="0.75" header="0.3" footer="0.3"/>
  <pageSetup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0" zoomScaleNormal="100" workbookViewId="0">
      <selection activeCell="A23" sqref="A23:D23"/>
    </sheetView>
  </sheetViews>
  <sheetFormatPr defaultRowHeight="15" x14ac:dyDescent="0.25"/>
  <cols>
    <col min="1" max="1" width="3.28515625" customWidth="1"/>
    <col min="2" max="2" width="27.42578125" customWidth="1"/>
    <col min="3" max="3" width="9.140625" style="88"/>
    <col min="4" max="4" width="11.5703125" style="88" customWidth="1"/>
    <col min="5" max="5" width="5.28515625" style="88" customWidth="1"/>
    <col min="6" max="6" width="16.7109375" bestFit="1" customWidth="1"/>
    <col min="7" max="7" width="10.5703125" bestFit="1" customWidth="1"/>
    <col min="8" max="8" width="18.140625" bestFit="1" customWidth="1"/>
    <col min="9" max="9" width="13.7109375" bestFit="1" customWidth="1"/>
    <col min="10" max="10" width="18.140625" bestFit="1" customWidth="1"/>
    <col min="11" max="11" width="13.7109375" bestFit="1" customWidth="1"/>
    <col min="12" max="12" width="18.140625" bestFit="1" customWidth="1"/>
    <col min="13" max="13" width="13.7109375" bestFit="1" customWidth="1"/>
    <col min="14" max="14" width="20" customWidth="1"/>
  </cols>
  <sheetData>
    <row r="1" spans="1:15" ht="15.75" thickBot="1" x14ac:dyDescent="0.3"/>
    <row r="2" spans="1:15" ht="30" customHeight="1" x14ac:dyDescent="0.3">
      <c r="A2" s="414" t="s">
        <v>173</v>
      </c>
      <c r="B2" s="415"/>
      <c r="C2" s="415"/>
      <c r="D2" s="415"/>
      <c r="E2" s="415"/>
      <c r="F2" s="415"/>
      <c r="G2" s="415"/>
      <c r="H2" s="415"/>
      <c r="I2" s="415"/>
      <c r="J2" s="415"/>
      <c r="K2" s="415"/>
      <c r="L2" s="415"/>
      <c r="M2" s="416"/>
    </row>
    <row r="3" spans="1:15" ht="30" customHeight="1" thickBot="1" x14ac:dyDescent="0.35">
      <c r="A3" s="431" t="s">
        <v>174</v>
      </c>
      <c r="B3" s="432"/>
      <c r="C3" s="432"/>
      <c r="D3" s="432"/>
      <c r="E3" s="432"/>
      <c r="F3" s="432"/>
      <c r="G3" s="432"/>
      <c r="H3" s="432"/>
      <c r="I3" s="432"/>
      <c r="J3" s="432"/>
      <c r="K3" s="432"/>
      <c r="L3" s="432"/>
      <c r="M3" s="433"/>
    </row>
    <row r="4" spans="1:15" ht="30" customHeight="1" x14ac:dyDescent="0.25">
      <c r="A4" s="103"/>
      <c r="B4" s="420" t="s">
        <v>157</v>
      </c>
      <c r="C4" s="420"/>
      <c r="D4" s="420"/>
      <c r="E4" s="421"/>
      <c r="F4" s="235" t="s">
        <v>289</v>
      </c>
      <c r="G4" s="235" t="s">
        <v>289</v>
      </c>
      <c r="H4" s="235" t="s">
        <v>290</v>
      </c>
      <c r="I4" s="235" t="s">
        <v>290</v>
      </c>
      <c r="J4" s="235" t="s">
        <v>291</v>
      </c>
      <c r="K4" s="235" t="s">
        <v>291</v>
      </c>
      <c r="L4" s="235" t="s">
        <v>292</v>
      </c>
      <c r="M4" s="240" t="s">
        <v>292</v>
      </c>
      <c r="N4" s="406" t="s">
        <v>307</v>
      </c>
      <c r="O4" s="408" t="s">
        <v>308</v>
      </c>
    </row>
    <row r="5" spans="1:15" ht="30" customHeight="1" thickBot="1" x14ac:dyDescent="0.3">
      <c r="A5" s="104"/>
      <c r="B5" s="105" t="s">
        <v>158</v>
      </c>
      <c r="C5" s="105" t="s">
        <v>3</v>
      </c>
      <c r="D5" s="105" t="s">
        <v>74</v>
      </c>
      <c r="E5" s="106" t="s">
        <v>5</v>
      </c>
      <c r="F5" s="181" t="s">
        <v>6</v>
      </c>
      <c r="G5" s="107" t="s">
        <v>7</v>
      </c>
      <c r="H5" s="181" t="s">
        <v>6</v>
      </c>
      <c r="I5" s="107" t="s">
        <v>7</v>
      </c>
      <c r="J5" s="181" t="s">
        <v>6</v>
      </c>
      <c r="K5" s="107" t="s">
        <v>7</v>
      </c>
      <c r="L5" s="181" t="s">
        <v>6</v>
      </c>
      <c r="M5" s="106" t="s">
        <v>7</v>
      </c>
      <c r="N5" s="407"/>
      <c r="O5" s="409"/>
    </row>
    <row r="6" spans="1:15" ht="30" customHeight="1" x14ac:dyDescent="0.25">
      <c r="A6" s="429" t="s">
        <v>159</v>
      </c>
      <c r="B6" s="430"/>
      <c r="C6" s="108">
        <v>6358542</v>
      </c>
      <c r="D6" s="108">
        <v>975280007</v>
      </c>
      <c r="E6" s="177">
        <v>1</v>
      </c>
      <c r="F6" s="241"/>
      <c r="G6" s="242">
        <f>E6*F6</f>
        <v>0</v>
      </c>
      <c r="H6" s="243"/>
      <c r="I6" s="244">
        <f>E6*H6</f>
        <v>0</v>
      </c>
      <c r="J6" s="243"/>
      <c r="K6" s="244">
        <f>E6*J6</f>
        <v>0</v>
      </c>
      <c r="L6" s="245"/>
      <c r="M6" s="245">
        <f>L6*E6</f>
        <v>0</v>
      </c>
      <c r="N6" s="381"/>
      <c r="O6" s="382"/>
    </row>
    <row r="7" spans="1:15" ht="30" customHeight="1" x14ac:dyDescent="0.25">
      <c r="A7" s="427" t="s">
        <v>160</v>
      </c>
      <c r="B7" s="428"/>
      <c r="C7" s="111">
        <v>341049</v>
      </c>
      <c r="D7" s="111">
        <v>975630002</v>
      </c>
      <c r="E7" s="184">
        <v>1</v>
      </c>
      <c r="F7" s="246"/>
      <c r="G7" s="247">
        <f t="shared" ref="G7:G17" si="0">E7*F7</f>
        <v>0</v>
      </c>
      <c r="H7" s="248"/>
      <c r="I7" s="249">
        <f>E7*H7</f>
        <v>0</v>
      </c>
      <c r="J7" s="248"/>
      <c r="K7" s="249">
        <f>E7*J7</f>
        <v>0</v>
      </c>
      <c r="L7" s="250"/>
      <c r="M7" s="250">
        <f>E7*L7</f>
        <v>0</v>
      </c>
      <c r="N7" s="91"/>
      <c r="O7" s="383"/>
    </row>
    <row r="8" spans="1:15" ht="30" customHeight="1" x14ac:dyDescent="0.25">
      <c r="A8" s="425" t="s">
        <v>161</v>
      </c>
      <c r="B8" s="426"/>
      <c r="C8" s="110">
        <v>341050</v>
      </c>
      <c r="D8" s="110">
        <v>975630003</v>
      </c>
      <c r="E8" s="178">
        <v>1</v>
      </c>
      <c r="F8" s="246"/>
      <c r="G8" s="247">
        <f t="shared" si="0"/>
        <v>0</v>
      </c>
      <c r="H8" s="248"/>
      <c r="I8" s="249">
        <f t="shared" ref="I8:I17" si="1">E8*H8</f>
        <v>0</v>
      </c>
      <c r="J8" s="248"/>
      <c r="K8" s="249">
        <f t="shared" ref="K8:K17" si="2">E8*J8</f>
        <v>0</v>
      </c>
      <c r="L8" s="250"/>
      <c r="M8" s="250">
        <f t="shared" ref="M8:M17" si="3">E8*L8</f>
        <v>0</v>
      </c>
      <c r="N8" s="91"/>
      <c r="O8" s="383"/>
    </row>
    <row r="9" spans="1:15" ht="30" customHeight="1" x14ac:dyDescent="0.25">
      <c r="A9" s="427" t="s">
        <v>162</v>
      </c>
      <c r="B9" s="428"/>
      <c r="C9" s="111">
        <v>240050</v>
      </c>
      <c r="D9" s="111">
        <v>975550015</v>
      </c>
      <c r="E9" s="184">
        <v>2</v>
      </c>
      <c r="F9" s="246"/>
      <c r="G9" s="247">
        <f t="shared" si="0"/>
        <v>0</v>
      </c>
      <c r="H9" s="248"/>
      <c r="I9" s="249">
        <f t="shared" si="1"/>
        <v>0</v>
      </c>
      <c r="J9" s="248"/>
      <c r="K9" s="249">
        <f t="shared" si="2"/>
        <v>0</v>
      </c>
      <c r="L9" s="250"/>
      <c r="M9" s="250">
        <f t="shared" si="3"/>
        <v>0</v>
      </c>
      <c r="N9" s="91"/>
      <c r="O9" s="383"/>
    </row>
    <row r="10" spans="1:15" ht="30" customHeight="1" x14ac:dyDescent="0.25">
      <c r="A10" s="112" t="s">
        <v>163</v>
      </c>
      <c r="B10" s="113"/>
      <c r="C10" s="110">
        <v>6355709</v>
      </c>
      <c r="D10" s="110">
        <v>975280001</v>
      </c>
      <c r="E10" s="184">
        <v>6</v>
      </c>
      <c r="F10" s="246"/>
      <c r="G10" s="247">
        <f t="shared" si="0"/>
        <v>0</v>
      </c>
      <c r="H10" s="248"/>
      <c r="I10" s="249">
        <f t="shared" si="1"/>
        <v>0</v>
      </c>
      <c r="J10" s="248"/>
      <c r="K10" s="249">
        <f t="shared" si="2"/>
        <v>0</v>
      </c>
      <c r="L10" s="250"/>
      <c r="M10" s="250">
        <f t="shared" si="3"/>
        <v>0</v>
      </c>
      <c r="N10" s="91"/>
      <c r="O10" s="383"/>
    </row>
    <row r="11" spans="1:15" ht="30" customHeight="1" x14ac:dyDescent="0.25">
      <c r="A11" s="112" t="s">
        <v>175</v>
      </c>
      <c r="B11" s="113"/>
      <c r="C11" s="110" t="s">
        <v>176</v>
      </c>
      <c r="D11" s="110">
        <v>975550014</v>
      </c>
      <c r="E11" s="184">
        <v>1</v>
      </c>
      <c r="F11" s="246"/>
      <c r="G11" s="247">
        <f t="shared" si="0"/>
        <v>0</v>
      </c>
      <c r="H11" s="248"/>
      <c r="I11" s="249">
        <f t="shared" si="1"/>
        <v>0</v>
      </c>
      <c r="J11" s="248"/>
      <c r="K11" s="249">
        <f t="shared" si="2"/>
        <v>0</v>
      </c>
      <c r="L11" s="250"/>
      <c r="M11" s="250">
        <f t="shared" si="3"/>
        <v>0</v>
      </c>
      <c r="N11" s="91"/>
      <c r="O11" s="383"/>
    </row>
    <row r="12" spans="1:15" ht="30" customHeight="1" x14ac:dyDescent="0.25">
      <c r="A12" s="112" t="s">
        <v>164</v>
      </c>
      <c r="B12" s="113"/>
      <c r="C12" s="110">
        <v>6355766</v>
      </c>
      <c r="D12" s="110">
        <v>972720084</v>
      </c>
      <c r="E12" s="184">
        <v>7</v>
      </c>
      <c r="F12" s="246"/>
      <c r="G12" s="247">
        <f t="shared" si="0"/>
        <v>0</v>
      </c>
      <c r="H12" s="248"/>
      <c r="I12" s="249">
        <f t="shared" si="1"/>
        <v>0</v>
      </c>
      <c r="J12" s="248"/>
      <c r="K12" s="249">
        <f t="shared" si="2"/>
        <v>0</v>
      </c>
      <c r="L12" s="250"/>
      <c r="M12" s="250">
        <f t="shared" si="3"/>
        <v>0</v>
      </c>
      <c r="N12" s="91"/>
      <c r="O12" s="383"/>
    </row>
    <row r="13" spans="1:15" ht="30" customHeight="1" x14ac:dyDescent="0.25">
      <c r="A13" s="112" t="s">
        <v>163</v>
      </c>
      <c r="B13" s="113"/>
      <c r="C13" s="110">
        <v>6355802</v>
      </c>
      <c r="D13" s="110">
        <v>975280004</v>
      </c>
      <c r="E13" s="178">
        <v>6</v>
      </c>
      <c r="F13" s="246"/>
      <c r="G13" s="247">
        <f t="shared" si="0"/>
        <v>0</v>
      </c>
      <c r="H13" s="248"/>
      <c r="I13" s="249">
        <f t="shared" si="1"/>
        <v>0</v>
      </c>
      <c r="J13" s="248"/>
      <c r="K13" s="249">
        <f t="shared" si="2"/>
        <v>0</v>
      </c>
      <c r="L13" s="250"/>
      <c r="M13" s="250">
        <f t="shared" si="3"/>
        <v>0</v>
      </c>
      <c r="N13" s="91"/>
      <c r="O13" s="383"/>
    </row>
    <row r="14" spans="1:15" ht="30" customHeight="1" x14ac:dyDescent="0.25">
      <c r="A14" s="112" t="s">
        <v>164</v>
      </c>
      <c r="B14" s="113"/>
      <c r="C14" s="110">
        <v>6355758</v>
      </c>
      <c r="D14" s="110">
        <v>975280005</v>
      </c>
      <c r="E14" s="178">
        <v>6</v>
      </c>
      <c r="F14" s="251"/>
      <c r="G14" s="247">
        <f t="shared" si="0"/>
        <v>0</v>
      </c>
      <c r="H14" s="252"/>
      <c r="I14" s="249">
        <f t="shared" si="1"/>
        <v>0</v>
      </c>
      <c r="J14" s="252"/>
      <c r="K14" s="249">
        <f t="shared" si="2"/>
        <v>0</v>
      </c>
      <c r="L14" s="253"/>
      <c r="M14" s="250">
        <f t="shared" si="3"/>
        <v>0</v>
      </c>
      <c r="N14" s="91"/>
      <c r="O14" s="383"/>
    </row>
    <row r="15" spans="1:15" ht="30" customHeight="1" x14ac:dyDescent="0.25">
      <c r="A15" s="112" t="s">
        <v>163</v>
      </c>
      <c r="B15" s="113"/>
      <c r="C15" s="110">
        <v>6355788</v>
      </c>
      <c r="D15" s="110">
        <v>975280006</v>
      </c>
      <c r="E15" s="178">
        <v>2</v>
      </c>
      <c r="F15" s="251"/>
      <c r="G15" s="247">
        <f t="shared" si="0"/>
        <v>0</v>
      </c>
      <c r="H15" s="251"/>
      <c r="I15" s="249">
        <f t="shared" si="1"/>
        <v>0</v>
      </c>
      <c r="J15" s="251"/>
      <c r="K15" s="249">
        <f t="shared" si="2"/>
        <v>0</v>
      </c>
      <c r="L15" s="251"/>
      <c r="M15" s="250">
        <f t="shared" si="3"/>
        <v>0</v>
      </c>
      <c r="N15" s="91"/>
      <c r="O15" s="383"/>
    </row>
    <row r="16" spans="1:15" ht="30" customHeight="1" x14ac:dyDescent="0.25">
      <c r="A16" s="125" t="s">
        <v>175</v>
      </c>
      <c r="B16" s="126"/>
      <c r="C16" s="108" t="s">
        <v>176</v>
      </c>
      <c r="D16" s="108">
        <v>975550014</v>
      </c>
      <c r="E16" s="185">
        <v>1</v>
      </c>
      <c r="F16" s="251"/>
      <c r="G16" s="247">
        <f t="shared" si="0"/>
        <v>0</v>
      </c>
      <c r="H16" s="251"/>
      <c r="I16" s="249">
        <f t="shared" si="1"/>
        <v>0</v>
      </c>
      <c r="J16" s="251"/>
      <c r="K16" s="249">
        <f t="shared" si="2"/>
        <v>0</v>
      </c>
      <c r="L16" s="251"/>
      <c r="M16" s="250">
        <f t="shared" si="3"/>
        <v>0</v>
      </c>
      <c r="N16" s="91"/>
      <c r="O16" s="383"/>
    </row>
    <row r="17" spans="1:15" ht="30" customHeight="1" thickBot="1" x14ac:dyDescent="0.3">
      <c r="A17" s="127" t="s">
        <v>177</v>
      </c>
      <c r="B17" s="128"/>
      <c r="C17" s="129">
        <v>6383056</v>
      </c>
      <c r="D17" s="129">
        <v>975550016</v>
      </c>
      <c r="E17" s="186">
        <v>2</v>
      </c>
      <c r="F17" s="251"/>
      <c r="G17" s="247">
        <f t="shared" si="0"/>
        <v>0</v>
      </c>
      <c r="H17" s="251"/>
      <c r="I17" s="249">
        <f t="shared" si="1"/>
        <v>0</v>
      </c>
      <c r="J17" s="251"/>
      <c r="K17" s="249">
        <f t="shared" si="2"/>
        <v>0</v>
      </c>
      <c r="L17" s="251"/>
      <c r="M17" s="250">
        <f t="shared" si="3"/>
        <v>0</v>
      </c>
      <c r="N17" s="100"/>
      <c r="O17" s="384"/>
    </row>
    <row r="18" spans="1:15" x14ac:dyDescent="0.25">
      <c r="A18" s="130"/>
      <c r="B18" s="130"/>
      <c r="C18" s="131"/>
      <c r="D18" s="131"/>
      <c r="E18" s="131"/>
      <c r="F18" s="236" t="s">
        <v>8</v>
      </c>
      <c r="G18" s="263">
        <f>SUM(G6:G17)</f>
        <v>0</v>
      </c>
      <c r="H18" s="236" t="s">
        <v>8</v>
      </c>
      <c r="I18" s="263">
        <f>SUM(I6:I17)</f>
        <v>0</v>
      </c>
      <c r="J18" s="236" t="s">
        <v>8</v>
      </c>
      <c r="K18" s="263">
        <f>SUM(K6:K17)</f>
        <v>0</v>
      </c>
      <c r="L18" s="236" t="s">
        <v>8</v>
      </c>
      <c r="M18" s="263">
        <f>SUM(M6:M17)</f>
        <v>0</v>
      </c>
    </row>
    <row r="19" spans="1:15" x14ac:dyDescent="0.25">
      <c r="F19" s="237" t="s">
        <v>9</v>
      </c>
      <c r="G19" s="259">
        <v>20</v>
      </c>
      <c r="H19" s="237" t="s">
        <v>9</v>
      </c>
      <c r="I19" s="238">
        <v>20</v>
      </c>
      <c r="J19" s="237" t="s">
        <v>9</v>
      </c>
      <c r="K19" s="238">
        <v>20</v>
      </c>
      <c r="L19" s="237" t="s">
        <v>9</v>
      </c>
      <c r="M19" s="238">
        <v>20</v>
      </c>
    </row>
    <row r="20" spans="1:15" ht="15.75" thickBot="1" x14ac:dyDescent="0.3">
      <c r="F20" s="239" t="s">
        <v>293</v>
      </c>
      <c r="G20" s="258">
        <f>G18*G19</f>
        <v>0</v>
      </c>
      <c r="H20" s="239" t="s">
        <v>294</v>
      </c>
      <c r="I20" s="258">
        <f>I18*I19</f>
        <v>0</v>
      </c>
      <c r="J20" s="239" t="s">
        <v>295</v>
      </c>
      <c r="K20" s="258">
        <f>K18*K19</f>
        <v>0</v>
      </c>
      <c r="L20" s="239" t="s">
        <v>296</v>
      </c>
      <c r="M20" s="258">
        <f>M18*M19</f>
        <v>0</v>
      </c>
    </row>
    <row r="21" spans="1:15" ht="15.75" thickBot="1" x14ac:dyDescent="0.3">
      <c r="L21" s="260" t="s">
        <v>10</v>
      </c>
      <c r="M21" s="261">
        <f>G20+I20+K20+M20</f>
        <v>0</v>
      </c>
    </row>
    <row r="22" spans="1:15" ht="15.75" thickBot="1" x14ac:dyDescent="0.3"/>
    <row r="23" spans="1:15" ht="130.5" customHeight="1" x14ac:dyDescent="0.25">
      <c r="A23" s="410" t="s">
        <v>309</v>
      </c>
      <c r="B23" s="411"/>
      <c r="C23" s="411"/>
      <c r="D23" s="411"/>
      <c r="E23" s="376"/>
    </row>
    <row r="24" spans="1:15" ht="35.25" customHeight="1" thickBot="1" x14ac:dyDescent="0.3">
      <c r="A24" s="412" t="s">
        <v>298</v>
      </c>
      <c r="B24" s="413"/>
      <c r="C24" s="413"/>
      <c r="D24" s="413"/>
      <c r="E24" s="377"/>
    </row>
  </sheetData>
  <mergeCells count="11">
    <mergeCell ref="N4:N5"/>
    <mergeCell ref="O4:O5"/>
    <mergeCell ref="A23:D23"/>
    <mergeCell ref="A24:D24"/>
    <mergeCell ref="A8:B8"/>
    <mergeCell ref="A9:B9"/>
    <mergeCell ref="A2:M2"/>
    <mergeCell ref="A3:M3"/>
    <mergeCell ref="B4:E4"/>
    <mergeCell ref="A6:B6"/>
    <mergeCell ref="A7:B7"/>
  </mergeCells>
  <pageMargins left="0.7" right="0.7" top="0.75" bottom="0.75" header="0.3" footer="0.3"/>
  <pageSetup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42"/>
  <sheetViews>
    <sheetView topLeftCell="A19" zoomScaleNormal="100" workbookViewId="0">
      <selection activeCell="I87" sqref="I87"/>
    </sheetView>
  </sheetViews>
  <sheetFormatPr defaultRowHeight="15" x14ac:dyDescent="0.25"/>
  <cols>
    <col min="1" max="1" width="37.5703125" style="1" customWidth="1"/>
    <col min="2" max="2" width="16.7109375" style="1" bestFit="1" customWidth="1"/>
    <col min="3" max="3" width="10" style="1" bestFit="1" customWidth="1"/>
    <col min="4" max="4" width="5.140625" style="1" bestFit="1" customWidth="1"/>
    <col min="5" max="5" width="21.42578125" style="1" bestFit="1" customWidth="1"/>
    <col min="6" max="6" width="16.7109375" style="197" bestFit="1" customWidth="1"/>
    <col min="7" max="7" width="10.5703125" style="15" bestFit="1" customWidth="1"/>
    <col min="8" max="8" width="18.140625" style="1" bestFit="1" customWidth="1"/>
    <col min="9" max="9" width="13.7109375" style="1" bestFit="1" customWidth="1"/>
    <col min="10" max="10" width="18.140625" style="1" bestFit="1" customWidth="1"/>
    <col min="11" max="11" width="13.7109375" style="1" bestFit="1" customWidth="1"/>
    <col min="12" max="12" width="18.140625" style="1" bestFit="1" customWidth="1"/>
    <col min="13" max="13" width="13.7109375" style="1" bestFit="1" customWidth="1"/>
    <col min="14" max="16384" width="9.140625" style="1"/>
  </cols>
  <sheetData>
    <row r="1" spans="1:15" s="265" customFormat="1" ht="15" customHeight="1" thickBot="1" x14ac:dyDescent="0.3">
      <c r="A1" s="435" t="s">
        <v>285</v>
      </c>
      <c r="B1" s="436"/>
      <c r="C1" s="436"/>
      <c r="D1" s="436"/>
      <c r="E1" s="436"/>
      <c r="F1" s="436"/>
      <c r="G1" s="436"/>
      <c r="H1" s="436"/>
      <c r="I1" s="436"/>
      <c r="J1" s="436"/>
      <c r="K1" s="436"/>
      <c r="L1" s="436"/>
      <c r="M1" s="436"/>
    </row>
    <row r="2" spans="1:15" ht="13.5" customHeight="1" thickBot="1" x14ac:dyDescent="0.3">
      <c r="A2" s="434"/>
      <c r="B2" s="434"/>
      <c r="C2" s="434"/>
      <c r="D2" s="434"/>
      <c r="E2" s="194"/>
      <c r="F2" s="235" t="s">
        <v>289</v>
      </c>
      <c r="G2" s="235" t="s">
        <v>289</v>
      </c>
      <c r="H2" s="235" t="s">
        <v>290</v>
      </c>
      <c r="I2" s="235" t="s">
        <v>290</v>
      </c>
      <c r="J2" s="235" t="s">
        <v>291</v>
      </c>
      <c r="K2" s="235" t="s">
        <v>291</v>
      </c>
      <c r="L2" s="235" t="s">
        <v>292</v>
      </c>
      <c r="M2" s="240" t="s">
        <v>292</v>
      </c>
      <c r="N2" s="406" t="s">
        <v>307</v>
      </c>
      <c r="O2" s="408" t="s">
        <v>308</v>
      </c>
    </row>
    <row r="3" spans="1:15" ht="12.95" customHeight="1" thickBot="1" x14ac:dyDescent="0.3">
      <c r="A3" s="16" t="s">
        <v>2</v>
      </c>
      <c r="B3" s="17" t="s">
        <v>3</v>
      </c>
      <c r="C3" s="17" t="s">
        <v>4</v>
      </c>
      <c r="D3" s="17" t="s">
        <v>5</v>
      </c>
      <c r="E3" s="264" t="s">
        <v>1</v>
      </c>
      <c r="F3" s="182" t="s">
        <v>6</v>
      </c>
      <c r="G3" s="183" t="s">
        <v>7</v>
      </c>
      <c r="H3" s="182" t="s">
        <v>6</v>
      </c>
      <c r="I3" s="183" t="s">
        <v>7</v>
      </c>
      <c r="J3" s="182" t="s">
        <v>6</v>
      </c>
      <c r="K3" s="183" t="s">
        <v>7</v>
      </c>
      <c r="L3" s="182" t="s">
        <v>6</v>
      </c>
      <c r="M3" s="268" t="s">
        <v>7</v>
      </c>
      <c r="N3" s="407"/>
      <c r="O3" s="409"/>
    </row>
    <row r="4" spans="1:15" ht="15" customHeight="1" x14ac:dyDescent="0.25">
      <c r="A4" s="199" t="s">
        <v>11</v>
      </c>
      <c r="B4" s="200" t="s">
        <v>12</v>
      </c>
      <c r="C4" s="201">
        <v>953550001</v>
      </c>
      <c r="D4" s="201">
        <v>2</v>
      </c>
      <c r="E4" s="202"/>
      <c r="F4" s="269"/>
      <c r="G4" s="270">
        <f>F4*D4</f>
        <v>0</v>
      </c>
      <c r="H4" s="271"/>
      <c r="I4" s="272">
        <f>D4*H4</f>
        <v>0</v>
      </c>
      <c r="J4" s="271"/>
      <c r="K4" s="272">
        <f>D4*J4</f>
        <v>0</v>
      </c>
      <c r="L4" s="273"/>
      <c r="M4" s="272">
        <f>D4*L4</f>
        <v>0</v>
      </c>
    </row>
    <row r="5" spans="1:15" ht="15" customHeight="1" x14ac:dyDescent="0.25">
      <c r="A5" s="203" t="s">
        <v>13</v>
      </c>
      <c r="B5" s="204" t="s">
        <v>14</v>
      </c>
      <c r="C5" s="190">
        <v>955700005</v>
      </c>
      <c r="D5" s="190">
        <v>2</v>
      </c>
      <c r="E5" s="205"/>
      <c r="F5" s="274"/>
      <c r="G5" s="275">
        <f t="shared" ref="G5:G64" si="0">F5*D5</f>
        <v>0</v>
      </c>
      <c r="H5" s="276"/>
      <c r="I5" s="277">
        <f>D5*H5</f>
        <v>0</v>
      </c>
      <c r="J5" s="276"/>
      <c r="K5" s="277">
        <f>D5*J5</f>
        <v>0</v>
      </c>
      <c r="L5" s="278"/>
      <c r="M5" s="277">
        <f>D5*L5</f>
        <v>0</v>
      </c>
    </row>
    <row r="6" spans="1:15" ht="15" customHeight="1" x14ac:dyDescent="0.25">
      <c r="A6" s="203" t="s">
        <v>15</v>
      </c>
      <c r="B6" s="204" t="s">
        <v>16</v>
      </c>
      <c r="C6" s="190">
        <v>933700003</v>
      </c>
      <c r="D6" s="190">
        <v>4</v>
      </c>
      <c r="E6" s="205"/>
      <c r="F6" s="274"/>
      <c r="G6" s="275">
        <f t="shared" si="0"/>
        <v>0</v>
      </c>
      <c r="H6" s="276"/>
      <c r="I6" s="277">
        <f t="shared" ref="I6:I69" si="1">D6*H6</f>
        <v>0</v>
      </c>
      <c r="J6" s="276"/>
      <c r="K6" s="277">
        <f t="shared" ref="K6:K69" si="2">D6*J6</f>
        <v>0</v>
      </c>
      <c r="L6" s="278"/>
      <c r="M6" s="277">
        <f t="shared" ref="M6:M69" si="3">D6*L6</f>
        <v>0</v>
      </c>
    </row>
    <row r="7" spans="1:15" ht="15" customHeight="1" x14ac:dyDescent="0.25">
      <c r="A7" s="203" t="s">
        <v>17</v>
      </c>
      <c r="B7" s="204" t="s">
        <v>18</v>
      </c>
      <c r="C7" s="190">
        <v>955700015</v>
      </c>
      <c r="D7" s="190">
        <v>2</v>
      </c>
      <c r="E7" s="205"/>
      <c r="F7" s="274"/>
      <c r="G7" s="275">
        <f t="shared" si="0"/>
        <v>0</v>
      </c>
      <c r="H7" s="276"/>
      <c r="I7" s="277">
        <f t="shared" si="1"/>
        <v>0</v>
      </c>
      <c r="J7" s="276"/>
      <c r="K7" s="277">
        <f t="shared" si="2"/>
        <v>0</v>
      </c>
      <c r="L7" s="278"/>
      <c r="M7" s="277">
        <f t="shared" si="3"/>
        <v>0</v>
      </c>
    </row>
    <row r="8" spans="1:15" ht="15" customHeight="1" x14ac:dyDescent="0.25">
      <c r="A8" s="203" t="s">
        <v>19</v>
      </c>
      <c r="B8" s="204" t="s">
        <v>20</v>
      </c>
      <c r="C8" s="190">
        <v>921700025</v>
      </c>
      <c r="D8" s="190">
        <v>4</v>
      </c>
      <c r="E8" s="205"/>
      <c r="F8" s="274"/>
      <c r="G8" s="275">
        <f t="shared" si="0"/>
        <v>0</v>
      </c>
      <c r="H8" s="276"/>
      <c r="I8" s="277">
        <f t="shared" si="1"/>
        <v>0</v>
      </c>
      <c r="J8" s="276"/>
      <c r="K8" s="277">
        <f t="shared" si="2"/>
        <v>0</v>
      </c>
      <c r="L8" s="278"/>
      <c r="M8" s="277">
        <f t="shared" si="3"/>
        <v>0</v>
      </c>
    </row>
    <row r="9" spans="1:15" ht="15" customHeight="1" x14ac:dyDescent="0.25">
      <c r="A9" s="203" t="s">
        <v>21</v>
      </c>
      <c r="B9" s="204" t="s">
        <v>22</v>
      </c>
      <c r="C9" s="190">
        <v>997550003</v>
      </c>
      <c r="D9" s="190">
        <v>4</v>
      </c>
      <c r="E9" s="206"/>
      <c r="F9" s="274"/>
      <c r="G9" s="275">
        <f t="shared" si="0"/>
        <v>0</v>
      </c>
      <c r="H9" s="276"/>
      <c r="I9" s="277">
        <f t="shared" si="1"/>
        <v>0</v>
      </c>
      <c r="J9" s="276"/>
      <c r="K9" s="277">
        <f t="shared" si="2"/>
        <v>0</v>
      </c>
      <c r="L9" s="278"/>
      <c r="M9" s="277">
        <f t="shared" si="3"/>
        <v>0</v>
      </c>
    </row>
    <row r="10" spans="1:15" ht="15" customHeight="1" x14ac:dyDescent="0.25">
      <c r="A10" s="203" t="s">
        <v>23</v>
      </c>
      <c r="B10" s="204" t="s">
        <v>24</v>
      </c>
      <c r="C10" s="190">
        <v>996550001</v>
      </c>
      <c r="D10" s="190">
        <v>4</v>
      </c>
      <c r="E10" s="206"/>
      <c r="F10" s="274"/>
      <c r="G10" s="275">
        <f t="shared" si="0"/>
        <v>0</v>
      </c>
      <c r="H10" s="276"/>
      <c r="I10" s="277">
        <f t="shared" si="1"/>
        <v>0</v>
      </c>
      <c r="J10" s="276"/>
      <c r="K10" s="277">
        <f t="shared" si="2"/>
        <v>0</v>
      </c>
      <c r="L10" s="278"/>
      <c r="M10" s="277">
        <f t="shared" si="3"/>
        <v>0</v>
      </c>
    </row>
    <row r="11" spans="1:15" ht="15" customHeight="1" x14ac:dyDescent="0.25">
      <c r="A11" s="203" t="s">
        <v>25</v>
      </c>
      <c r="B11" s="204" t="s">
        <v>26</v>
      </c>
      <c r="C11" s="190">
        <v>996700002</v>
      </c>
      <c r="D11" s="190">
        <v>2</v>
      </c>
      <c r="E11" s="205"/>
      <c r="F11" s="274"/>
      <c r="G11" s="275">
        <f t="shared" si="0"/>
        <v>0</v>
      </c>
      <c r="H11" s="276"/>
      <c r="I11" s="277">
        <f t="shared" si="1"/>
        <v>0</v>
      </c>
      <c r="J11" s="276"/>
      <c r="K11" s="277">
        <f t="shared" si="2"/>
        <v>0</v>
      </c>
      <c r="L11" s="278"/>
      <c r="M11" s="277">
        <f t="shared" si="3"/>
        <v>0</v>
      </c>
    </row>
    <row r="12" spans="1:15" ht="15" customHeight="1" x14ac:dyDescent="0.25">
      <c r="A12" s="203" t="s">
        <v>27</v>
      </c>
      <c r="B12" s="204" t="s">
        <v>28</v>
      </c>
      <c r="C12" s="190">
        <v>932700022</v>
      </c>
      <c r="D12" s="190">
        <v>1</v>
      </c>
      <c r="E12" s="205"/>
      <c r="F12" s="274"/>
      <c r="G12" s="275">
        <f t="shared" si="0"/>
        <v>0</v>
      </c>
      <c r="H12" s="276"/>
      <c r="I12" s="277">
        <f t="shared" si="1"/>
        <v>0</v>
      </c>
      <c r="J12" s="276"/>
      <c r="K12" s="277">
        <f t="shared" si="2"/>
        <v>0</v>
      </c>
      <c r="L12" s="278"/>
      <c r="M12" s="277">
        <f t="shared" si="3"/>
        <v>0</v>
      </c>
    </row>
    <row r="13" spans="1:15" ht="15" customHeight="1" x14ac:dyDescent="0.25">
      <c r="A13" s="203" t="s">
        <v>29</v>
      </c>
      <c r="B13" s="204" t="s">
        <v>30</v>
      </c>
      <c r="C13" s="190">
        <v>955700027</v>
      </c>
      <c r="D13" s="190">
        <v>4</v>
      </c>
      <c r="E13" s="205"/>
      <c r="F13" s="274"/>
      <c r="G13" s="275">
        <f t="shared" si="0"/>
        <v>0</v>
      </c>
      <c r="H13" s="276"/>
      <c r="I13" s="277">
        <f t="shared" si="1"/>
        <v>0</v>
      </c>
      <c r="J13" s="276"/>
      <c r="K13" s="277">
        <f t="shared" si="2"/>
        <v>0</v>
      </c>
      <c r="L13" s="278"/>
      <c r="M13" s="277">
        <f t="shared" si="3"/>
        <v>0</v>
      </c>
    </row>
    <row r="14" spans="1:15" ht="15" customHeight="1" x14ac:dyDescent="0.25">
      <c r="A14" s="203" t="s">
        <v>31</v>
      </c>
      <c r="B14" s="204" t="s">
        <v>32</v>
      </c>
      <c r="C14" s="190">
        <v>994550001</v>
      </c>
      <c r="D14" s="190">
        <v>4</v>
      </c>
      <c r="E14" s="205"/>
      <c r="F14" s="274"/>
      <c r="G14" s="275">
        <f t="shared" si="0"/>
        <v>0</v>
      </c>
      <c r="H14" s="276"/>
      <c r="I14" s="277">
        <f t="shared" si="1"/>
        <v>0</v>
      </c>
      <c r="J14" s="276"/>
      <c r="K14" s="277">
        <f t="shared" si="2"/>
        <v>0</v>
      </c>
      <c r="L14" s="278"/>
      <c r="M14" s="277">
        <f t="shared" si="3"/>
        <v>0</v>
      </c>
    </row>
    <row r="15" spans="1:15" ht="15" customHeight="1" x14ac:dyDescent="0.25">
      <c r="A15" s="203" t="s">
        <v>33</v>
      </c>
      <c r="B15" s="204" t="s">
        <v>34</v>
      </c>
      <c r="C15" s="190">
        <v>943550001</v>
      </c>
      <c r="D15" s="190">
        <v>20</v>
      </c>
      <c r="E15" s="205"/>
      <c r="F15" s="274"/>
      <c r="G15" s="275">
        <f t="shared" si="0"/>
        <v>0</v>
      </c>
      <c r="H15" s="276"/>
      <c r="I15" s="277">
        <f t="shared" si="1"/>
        <v>0</v>
      </c>
      <c r="J15" s="276"/>
      <c r="K15" s="277">
        <f t="shared" si="2"/>
        <v>0</v>
      </c>
      <c r="L15" s="278"/>
      <c r="M15" s="277">
        <f t="shared" si="3"/>
        <v>0</v>
      </c>
    </row>
    <row r="16" spans="1:15" ht="26.25" customHeight="1" x14ac:dyDescent="0.25">
      <c r="A16" s="207" t="s">
        <v>35</v>
      </c>
      <c r="B16" s="204" t="s">
        <v>36</v>
      </c>
      <c r="C16" s="190">
        <v>940700001</v>
      </c>
      <c r="D16" s="190">
        <v>6</v>
      </c>
      <c r="E16" s="205"/>
      <c r="F16" s="274"/>
      <c r="G16" s="275">
        <f t="shared" si="0"/>
        <v>0</v>
      </c>
      <c r="H16" s="276"/>
      <c r="I16" s="277">
        <f t="shared" si="1"/>
        <v>0</v>
      </c>
      <c r="J16" s="276"/>
      <c r="K16" s="277">
        <f t="shared" si="2"/>
        <v>0</v>
      </c>
      <c r="L16" s="278"/>
      <c r="M16" s="277">
        <f t="shared" si="3"/>
        <v>0</v>
      </c>
    </row>
    <row r="17" spans="1:13" ht="15" customHeight="1" x14ac:dyDescent="0.25">
      <c r="A17" s="203" t="s">
        <v>37</v>
      </c>
      <c r="B17" s="204" t="s">
        <v>38</v>
      </c>
      <c r="C17" s="190">
        <v>943550007</v>
      </c>
      <c r="D17" s="190">
        <v>20</v>
      </c>
      <c r="E17" s="205"/>
      <c r="F17" s="274"/>
      <c r="G17" s="275">
        <f t="shared" si="0"/>
        <v>0</v>
      </c>
      <c r="H17" s="276"/>
      <c r="I17" s="277">
        <f t="shared" si="1"/>
        <v>0</v>
      </c>
      <c r="J17" s="276"/>
      <c r="K17" s="277">
        <f t="shared" si="2"/>
        <v>0</v>
      </c>
      <c r="L17" s="278"/>
      <c r="M17" s="277">
        <f t="shared" si="3"/>
        <v>0</v>
      </c>
    </row>
    <row r="18" spans="1:13" ht="15" customHeight="1" x14ac:dyDescent="0.25">
      <c r="A18" s="203" t="s">
        <v>39</v>
      </c>
      <c r="B18" s="204" t="s">
        <v>40</v>
      </c>
      <c r="C18" s="190">
        <v>955550010</v>
      </c>
      <c r="D18" s="190">
        <v>4</v>
      </c>
      <c r="E18" s="205"/>
      <c r="F18" s="274"/>
      <c r="G18" s="275">
        <f t="shared" si="0"/>
        <v>0</v>
      </c>
      <c r="H18" s="276"/>
      <c r="I18" s="277">
        <f t="shared" si="1"/>
        <v>0</v>
      </c>
      <c r="J18" s="276"/>
      <c r="K18" s="277">
        <f t="shared" si="2"/>
        <v>0</v>
      </c>
      <c r="L18" s="278"/>
      <c r="M18" s="277">
        <f t="shared" si="3"/>
        <v>0</v>
      </c>
    </row>
    <row r="19" spans="1:13" ht="15" customHeight="1" x14ac:dyDescent="0.25">
      <c r="A19" s="203" t="s">
        <v>41</v>
      </c>
      <c r="B19" s="204" t="s">
        <v>42</v>
      </c>
      <c r="C19" s="190">
        <v>955550011</v>
      </c>
      <c r="D19" s="190">
        <v>2</v>
      </c>
      <c r="E19" s="208"/>
      <c r="F19" s="274"/>
      <c r="G19" s="275">
        <f t="shared" si="0"/>
        <v>0</v>
      </c>
      <c r="H19" s="276"/>
      <c r="I19" s="277">
        <f t="shared" si="1"/>
        <v>0</v>
      </c>
      <c r="J19" s="276"/>
      <c r="K19" s="277">
        <f t="shared" si="2"/>
        <v>0</v>
      </c>
      <c r="L19" s="278"/>
      <c r="M19" s="277">
        <f t="shared" si="3"/>
        <v>0</v>
      </c>
    </row>
    <row r="20" spans="1:13" ht="15" customHeight="1" x14ac:dyDescent="0.25">
      <c r="A20" s="203" t="s">
        <v>43</v>
      </c>
      <c r="B20" s="204" t="s">
        <v>44</v>
      </c>
      <c r="C20" s="190">
        <v>955550014</v>
      </c>
      <c r="D20" s="190">
        <v>12</v>
      </c>
      <c r="E20" s="205"/>
      <c r="F20" s="274"/>
      <c r="G20" s="275">
        <f t="shared" si="0"/>
        <v>0</v>
      </c>
      <c r="H20" s="276"/>
      <c r="I20" s="277">
        <f t="shared" si="1"/>
        <v>0</v>
      </c>
      <c r="J20" s="276"/>
      <c r="K20" s="277">
        <f t="shared" si="2"/>
        <v>0</v>
      </c>
      <c r="L20" s="278"/>
      <c r="M20" s="277">
        <f t="shared" si="3"/>
        <v>0</v>
      </c>
    </row>
    <row r="21" spans="1:13" ht="15" customHeight="1" x14ac:dyDescent="0.25">
      <c r="A21" s="203" t="s">
        <v>45</v>
      </c>
      <c r="B21" s="204" t="s">
        <v>46</v>
      </c>
      <c r="C21" s="190">
        <v>955700004</v>
      </c>
      <c r="D21" s="190">
        <v>4</v>
      </c>
      <c r="E21" s="205"/>
      <c r="F21" s="274"/>
      <c r="G21" s="275">
        <f t="shared" si="0"/>
        <v>0</v>
      </c>
      <c r="H21" s="276"/>
      <c r="I21" s="277">
        <f t="shared" si="1"/>
        <v>0</v>
      </c>
      <c r="J21" s="276"/>
      <c r="K21" s="277">
        <f t="shared" si="2"/>
        <v>0</v>
      </c>
      <c r="L21" s="278"/>
      <c r="M21" s="277">
        <f t="shared" si="3"/>
        <v>0</v>
      </c>
    </row>
    <row r="22" spans="1:13" ht="15" customHeight="1" x14ac:dyDescent="0.25">
      <c r="A22" s="203" t="s">
        <v>47</v>
      </c>
      <c r="B22" s="204" t="s">
        <v>48</v>
      </c>
      <c r="C22" s="190">
        <v>999630012</v>
      </c>
      <c r="D22" s="190">
        <v>4</v>
      </c>
      <c r="E22" s="206"/>
      <c r="F22" s="274"/>
      <c r="G22" s="275">
        <f t="shared" si="0"/>
        <v>0</v>
      </c>
      <c r="H22" s="276"/>
      <c r="I22" s="277">
        <f t="shared" si="1"/>
        <v>0</v>
      </c>
      <c r="J22" s="276"/>
      <c r="K22" s="277">
        <f t="shared" si="2"/>
        <v>0</v>
      </c>
      <c r="L22" s="278"/>
      <c r="M22" s="277">
        <f t="shared" si="3"/>
        <v>0</v>
      </c>
    </row>
    <row r="23" spans="1:13" ht="15" customHeight="1" x14ac:dyDescent="0.25">
      <c r="A23" s="203" t="s">
        <v>49</v>
      </c>
      <c r="B23" s="204" t="s">
        <v>50</v>
      </c>
      <c r="C23" s="190">
        <v>914580035</v>
      </c>
      <c r="D23" s="190">
        <v>1</v>
      </c>
      <c r="E23" s="205"/>
      <c r="F23" s="274"/>
      <c r="G23" s="275">
        <f t="shared" si="0"/>
        <v>0</v>
      </c>
      <c r="H23" s="276"/>
      <c r="I23" s="277">
        <f t="shared" si="1"/>
        <v>0</v>
      </c>
      <c r="J23" s="276"/>
      <c r="K23" s="277">
        <f t="shared" si="2"/>
        <v>0</v>
      </c>
      <c r="L23" s="278"/>
      <c r="M23" s="277">
        <f t="shared" si="3"/>
        <v>0</v>
      </c>
    </row>
    <row r="24" spans="1:13" ht="21.6" customHeight="1" x14ac:dyDescent="0.25">
      <c r="A24" s="203" t="s">
        <v>51</v>
      </c>
      <c r="B24" s="209" t="s">
        <v>52</v>
      </c>
      <c r="C24" s="190">
        <v>921700024</v>
      </c>
      <c r="D24" s="190">
        <v>2</v>
      </c>
      <c r="E24" s="205"/>
      <c r="F24" s="274"/>
      <c r="G24" s="275">
        <f t="shared" si="0"/>
        <v>0</v>
      </c>
      <c r="H24" s="276"/>
      <c r="I24" s="277">
        <f t="shared" si="1"/>
        <v>0</v>
      </c>
      <c r="J24" s="276"/>
      <c r="K24" s="277">
        <f t="shared" si="2"/>
        <v>0</v>
      </c>
      <c r="L24" s="278"/>
      <c r="M24" s="277">
        <f t="shared" si="3"/>
        <v>0</v>
      </c>
    </row>
    <row r="25" spans="1:13" ht="15" customHeight="1" x14ac:dyDescent="0.25">
      <c r="A25" s="203" t="s">
        <v>53</v>
      </c>
      <c r="B25" s="204" t="s">
        <v>54</v>
      </c>
      <c r="C25" s="198">
        <v>995550001</v>
      </c>
      <c r="D25" s="190">
        <v>1</v>
      </c>
      <c r="E25" s="206"/>
      <c r="F25" s="274"/>
      <c r="G25" s="275">
        <f t="shared" si="0"/>
        <v>0</v>
      </c>
      <c r="H25" s="279"/>
      <c r="I25" s="277">
        <f t="shared" si="1"/>
        <v>0</v>
      </c>
      <c r="J25" s="276"/>
      <c r="K25" s="277">
        <f t="shared" si="2"/>
        <v>0</v>
      </c>
      <c r="L25" s="278"/>
      <c r="M25" s="277">
        <f t="shared" si="3"/>
        <v>0</v>
      </c>
    </row>
    <row r="26" spans="1:13" ht="47.25" customHeight="1" x14ac:dyDescent="0.25">
      <c r="A26" s="230" t="s">
        <v>55</v>
      </c>
      <c r="B26" s="204" t="s">
        <v>56</v>
      </c>
      <c r="C26" s="190">
        <v>843550001</v>
      </c>
      <c r="D26" s="190">
        <v>1</v>
      </c>
      <c r="E26" s="210"/>
      <c r="F26" s="274"/>
      <c r="G26" s="275">
        <f t="shared" si="0"/>
        <v>0</v>
      </c>
      <c r="H26" s="280"/>
      <c r="I26" s="277">
        <f t="shared" si="1"/>
        <v>0</v>
      </c>
      <c r="J26" s="276"/>
      <c r="K26" s="277">
        <f t="shared" si="2"/>
        <v>0</v>
      </c>
      <c r="L26" s="278"/>
      <c r="M26" s="277">
        <f t="shared" si="3"/>
        <v>0</v>
      </c>
    </row>
    <row r="27" spans="1:13" ht="15" customHeight="1" x14ac:dyDescent="0.25">
      <c r="A27" s="211" t="s">
        <v>57</v>
      </c>
      <c r="B27" s="212" t="s">
        <v>58</v>
      </c>
      <c r="C27" s="212">
        <v>841700003</v>
      </c>
      <c r="D27" s="212">
        <v>1</v>
      </c>
      <c r="E27" s="210"/>
      <c r="F27" s="281"/>
      <c r="G27" s="275">
        <f t="shared" si="0"/>
        <v>0</v>
      </c>
      <c r="H27" s="276"/>
      <c r="I27" s="277">
        <f t="shared" si="1"/>
        <v>0</v>
      </c>
      <c r="J27" s="276"/>
      <c r="K27" s="277">
        <f t="shared" si="2"/>
        <v>0</v>
      </c>
      <c r="L27" s="278"/>
      <c r="M27" s="277">
        <f t="shared" si="3"/>
        <v>0</v>
      </c>
    </row>
    <row r="28" spans="1:13" ht="15" customHeight="1" x14ac:dyDescent="0.25">
      <c r="A28" s="213" t="s">
        <v>59</v>
      </c>
      <c r="B28" s="214">
        <v>369382</v>
      </c>
      <c r="C28" s="215">
        <v>841700004</v>
      </c>
      <c r="D28" s="216">
        <v>4</v>
      </c>
      <c r="E28" s="210"/>
      <c r="F28" s="274"/>
      <c r="G28" s="275">
        <f t="shared" si="0"/>
        <v>0</v>
      </c>
      <c r="H28" s="276"/>
      <c r="I28" s="277">
        <f t="shared" si="1"/>
        <v>0</v>
      </c>
      <c r="J28" s="276"/>
      <c r="K28" s="277">
        <f t="shared" si="2"/>
        <v>0</v>
      </c>
      <c r="L28" s="278"/>
      <c r="M28" s="277">
        <f t="shared" si="3"/>
        <v>0</v>
      </c>
    </row>
    <row r="29" spans="1:13" ht="28.5" customHeight="1" x14ac:dyDescent="0.25">
      <c r="A29" s="207" t="s">
        <v>60</v>
      </c>
      <c r="B29" s="204" t="s">
        <v>61</v>
      </c>
      <c r="C29" s="190">
        <v>853550037</v>
      </c>
      <c r="D29" s="190">
        <v>1</v>
      </c>
      <c r="E29" s="205"/>
      <c r="F29" s="274"/>
      <c r="G29" s="275">
        <f t="shared" si="0"/>
        <v>0</v>
      </c>
      <c r="H29" s="276"/>
      <c r="I29" s="277">
        <f t="shared" si="1"/>
        <v>0</v>
      </c>
      <c r="J29" s="276"/>
      <c r="K29" s="277">
        <f t="shared" si="2"/>
        <v>0</v>
      </c>
      <c r="L29" s="278"/>
      <c r="M29" s="277">
        <f t="shared" si="3"/>
        <v>0</v>
      </c>
    </row>
    <row r="30" spans="1:13" ht="12.95" customHeight="1" x14ac:dyDescent="0.25">
      <c r="A30" s="217" t="s">
        <v>62</v>
      </c>
      <c r="B30" s="218">
        <v>5956376</v>
      </c>
      <c r="C30" s="218">
        <v>999550115</v>
      </c>
      <c r="D30" s="218">
        <v>6</v>
      </c>
      <c r="E30" s="219"/>
      <c r="F30" s="281"/>
      <c r="G30" s="275">
        <f t="shared" si="0"/>
        <v>0</v>
      </c>
      <c r="H30" s="276"/>
      <c r="I30" s="277">
        <f t="shared" si="1"/>
        <v>0</v>
      </c>
      <c r="J30" s="276"/>
      <c r="K30" s="277">
        <f t="shared" si="2"/>
        <v>0</v>
      </c>
      <c r="L30" s="278"/>
      <c r="M30" s="277">
        <f t="shared" si="3"/>
        <v>0</v>
      </c>
    </row>
    <row r="31" spans="1:13" ht="12.95" customHeight="1" x14ac:dyDescent="0.25">
      <c r="A31" s="220" t="s">
        <v>63</v>
      </c>
      <c r="B31" s="221" t="s">
        <v>64</v>
      </c>
      <c r="C31" s="221">
        <v>933700005</v>
      </c>
      <c r="D31" s="221">
        <v>1</v>
      </c>
      <c r="E31" s="222"/>
      <c r="F31" s="281"/>
      <c r="G31" s="275">
        <f t="shared" si="0"/>
        <v>0</v>
      </c>
      <c r="H31" s="276"/>
      <c r="I31" s="277">
        <f t="shared" si="1"/>
        <v>0</v>
      </c>
      <c r="J31" s="276"/>
      <c r="K31" s="277">
        <f t="shared" si="2"/>
        <v>0</v>
      </c>
      <c r="L31" s="278"/>
      <c r="M31" s="277">
        <f t="shared" si="3"/>
        <v>0</v>
      </c>
    </row>
    <row r="32" spans="1:13" ht="12.95" customHeight="1" x14ac:dyDescent="0.25">
      <c r="A32" s="220" t="s">
        <v>65</v>
      </c>
      <c r="B32" s="221" t="s">
        <v>66</v>
      </c>
      <c r="C32" s="221">
        <v>933700006</v>
      </c>
      <c r="D32" s="221">
        <v>1</v>
      </c>
      <c r="E32" s="222"/>
      <c r="F32" s="281"/>
      <c r="G32" s="275">
        <f t="shared" si="0"/>
        <v>0</v>
      </c>
      <c r="H32" s="276"/>
      <c r="I32" s="277">
        <f t="shared" si="1"/>
        <v>0</v>
      </c>
      <c r="J32" s="276"/>
      <c r="K32" s="277">
        <f t="shared" si="2"/>
        <v>0</v>
      </c>
      <c r="L32" s="278"/>
      <c r="M32" s="277">
        <f t="shared" si="3"/>
        <v>0</v>
      </c>
    </row>
    <row r="33" spans="1:13" ht="12.95" customHeight="1" x14ac:dyDescent="0.25">
      <c r="A33" s="203" t="s">
        <v>67</v>
      </c>
      <c r="B33" s="190" t="s">
        <v>68</v>
      </c>
      <c r="C33" s="221">
        <v>835350014</v>
      </c>
      <c r="D33" s="221">
        <v>2</v>
      </c>
      <c r="E33" s="223"/>
      <c r="F33" s="281"/>
      <c r="G33" s="275">
        <f t="shared" si="0"/>
        <v>0</v>
      </c>
      <c r="H33" s="276"/>
      <c r="I33" s="277">
        <f t="shared" si="1"/>
        <v>0</v>
      </c>
      <c r="J33" s="276"/>
      <c r="K33" s="277">
        <f t="shared" si="2"/>
        <v>0</v>
      </c>
      <c r="L33" s="278"/>
      <c r="M33" s="277">
        <f t="shared" si="3"/>
        <v>0</v>
      </c>
    </row>
    <row r="34" spans="1:13" ht="12.95" customHeight="1" x14ac:dyDescent="0.25">
      <c r="A34" s="217" t="s">
        <v>284</v>
      </c>
      <c r="B34" s="191" t="s">
        <v>69</v>
      </c>
      <c r="C34" s="218">
        <v>999650219</v>
      </c>
      <c r="D34" s="218">
        <v>4</v>
      </c>
      <c r="E34" s="219"/>
      <c r="F34" s="281"/>
      <c r="G34" s="275">
        <f t="shared" si="0"/>
        <v>0</v>
      </c>
      <c r="H34" s="276"/>
      <c r="I34" s="277">
        <f t="shared" si="1"/>
        <v>0</v>
      </c>
      <c r="J34" s="276"/>
      <c r="K34" s="277">
        <f t="shared" si="2"/>
        <v>0</v>
      </c>
      <c r="L34" s="278"/>
      <c r="M34" s="277">
        <f t="shared" si="3"/>
        <v>0</v>
      </c>
    </row>
    <row r="35" spans="1:13" ht="12.95" customHeight="1" x14ac:dyDescent="0.25">
      <c r="A35" s="220" t="s">
        <v>70</v>
      </c>
      <c r="B35" s="190">
        <v>8110904</v>
      </c>
      <c r="C35" s="221">
        <v>986010028</v>
      </c>
      <c r="D35" s="221">
        <v>1</v>
      </c>
      <c r="E35" s="223"/>
      <c r="F35" s="281"/>
      <c r="G35" s="275">
        <f t="shared" si="0"/>
        <v>0</v>
      </c>
      <c r="H35" s="276"/>
      <c r="I35" s="277">
        <f t="shared" si="1"/>
        <v>0</v>
      </c>
      <c r="J35" s="276"/>
      <c r="K35" s="277">
        <f t="shared" si="2"/>
        <v>0</v>
      </c>
      <c r="L35" s="278"/>
      <c r="M35" s="277">
        <f t="shared" si="3"/>
        <v>0</v>
      </c>
    </row>
    <row r="36" spans="1:13" ht="12.95" customHeight="1" x14ac:dyDescent="0.25">
      <c r="A36" s="220" t="s">
        <v>71</v>
      </c>
      <c r="B36" s="190">
        <v>69533</v>
      </c>
      <c r="C36" s="221">
        <v>999650247</v>
      </c>
      <c r="D36" s="221">
        <v>2</v>
      </c>
      <c r="E36" s="223"/>
      <c r="F36" s="281"/>
      <c r="G36" s="275">
        <f t="shared" si="0"/>
        <v>0</v>
      </c>
      <c r="H36" s="276"/>
      <c r="I36" s="277">
        <f t="shared" si="1"/>
        <v>0</v>
      </c>
      <c r="J36" s="276"/>
      <c r="K36" s="277">
        <f t="shared" si="2"/>
        <v>0</v>
      </c>
      <c r="L36" s="278"/>
      <c r="M36" s="277">
        <f t="shared" si="3"/>
        <v>0</v>
      </c>
    </row>
    <row r="37" spans="1:13" ht="12.95" customHeight="1" x14ac:dyDescent="0.25">
      <c r="A37" s="224" t="s">
        <v>72</v>
      </c>
      <c r="B37" s="188" t="s">
        <v>73</v>
      </c>
      <c r="C37" s="218">
        <v>999651710</v>
      </c>
      <c r="D37" s="218">
        <v>1</v>
      </c>
      <c r="E37" s="225"/>
      <c r="F37" s="281"/>
      <c r="G37" s="275">
        <f t="shared" si="0"/>
        <v>0</v>
      </c>
      <c r="H37" s="276"/>
      <c r="I37" s="277">
        <f t="shared" si="1"/>
        <v>0</v>
      </c>
      <c r="J37" s="276"/>
      <c r="K37" s="277">
        <f t="shared" si="2"/>
        <v>0</v>
      </c>
      <c r="L37" s="278"/>
      <c r="M37" s="277">
        <f t="shared" si="3"/>
        <v>0</v>
      </c>
    </row>
    <row r="38" spans="1:13" ht="12.95" customHeight="1" x14ac:dyDescent="0.25">
      <c r="A38" s="226" t="s">
        <v>204</v>
      </c>
      <c r="B38" s="189" t="s">
        <v>205</v>
      </c>
      <c r="C38" s="227">
        <v>997720001</v>
      </c>
      <c r="D38" s="227">
        <v>8</v>
      </c>
      <c r="E38" s="266"/>
      <c r="F38" s="274"/>
      <c r="G38" s="275">
        <f t="shared" si="0"/>
        <v>0</v>
      </c>
      <c r="H38" s="276"/>
      <c r="I38" s="277">
        <f t="shared" si="1"/>
        <v>0</v>
      </c>
      <c r="J38" s="276"/>
      <c r="K38" s="277">
        <f t="shared" si="2"/>
        <v>0</v>
      </c>
      <c r="L38" s="278"/>
      <c r="M38" s="277">
        <f t="shared" si="3"/>
        <v>0</v>
      </c>
    </row>
    <row r="39" spans="1:13" ht="12.95" customHeight="1" x14ac:dyDescent="0.25">
      <c r="A39" s="226" t="s">
        <v>206</v>
      </c>
      <c r="B39" s="189" t="s">
        <v>207</v>
      </c>
      <c r="C39" s="227">
        <v>802570002</v>
      </c>
      <c r="D39" s="227">
        <v>2</v>
      </c>
      <c r="E39" s="266"/>
      <c r="F39" s="274"/>
      <c r="G39" s="275">
        <f t="shared" si="0"/>
        <v>0</v>
      </c>
      <c r="H39" s="276"/>
      <c r="I39" s="277">
        <f t="shared" si="1"/>
        <v>0</v>
      </c>
      <c r="J39" s="276"/>
      <c r="K39" s="277">
        <f t="shared" si="2"/>
        <v>0</v>
      </c>
      <c r="L39" s="278"/>
      <c r="M39" s="277">
        <f t="shared" si="3"/>
        <v>0</v>
      </c>
    </row>
    <row r="40" spans="1:13" ht="12.95" customHeight="1" x14ac:dyDescent="0.25">
      <c r="A40" s="226" t="s">
        <v>208</v>
      </c>
      <c r="B40" s="189" t="s">
        <v>209</v>
      </c>
      <c r="C40" s="227"/>
      <c r="D40" s="227">
        <v>8</v>
      </c>
      <c r="E40" s="266" t="s">
        <v>210</v>
      </c>
      <c r="F40" s="274"/>
      <c r="G40" s="275">
        <f t="shared" si="0"/>
        <v>0</v>
      </c>
      <c r="H40" s="276"/>
      <c r="I40" s="277">
        <f t="shared" si="1"/>
        <v>0</v>
      </c>
      <c r="J40" s="276"/>
      <c r="K40" s="277">
        <f t="shared" si="2"/>
        <v>0</v>
      </c>
      <c r="L40" s="278"/>
      <c r="M40" s="277">
        <f t="shared" si="3"/>
        <v>0</v>
      </c>
    </row>
    <row r="41" spans="1:13" ht="12.95" customHeight="1" x14ac:dyDescent="0.25">
      <c r="A41" s="226" t="s">
        <v>211</v>
      </c>
      <c r="B41" s="189" t="s">
        <v>212</v>
      </c>
      <c r="C41" s="227">
        <v>992700008</v>
      </c>
      <c r="D41" s="227">
        <v>2</v>
      </c>
      <c r="E41" s="266"/>
      <c r="F41" s="274"/>
      <c r="G41" s="275">
        <f t="shared" si="0"/>
        <v>0</v>
      </c>
      <c r="H41" s="276"/>
      <c r="I41" s="277">
        <f t="shared" si="1"/>
        <v>0</v>
      </c>
      <c r="J41" s="276"/>
      <c r="K41" s="277">
        <f t="shared" si="2"/>
        <v>0</v>
      </c>
      <c r="L41" s="278"/>
      <c r="M41" s="277">
        <f t="shared" si="3"/>
        <v>0</v>
      </c>
    </row>
    <row r="42" spans="1:13" ht="12.95" customHeight="1" x14ac:dyDescent="0.25">
      <c r="A42" s="226" t="s">
        <v>213</v>
      </c>
      <c r="B42" s="189" t="s">
        <v>214</v>
      </c>
      <c r="C42" s="227">
        <v>802570004</v>
      </c>
      <c r="D42" s="227">
        <v>2</v>
      </c>
      <c r="E42" s="266"/>
      <c r="F42" s="274"/>
      <c r="G42" s="275">
        <f t="shared" si="0"/>
        <v>0</v>
      </c>
      <c r="H42" s="276"/>
      <c r="I42" s="277">
        <f t="shared" si="1"/>
        <v>0</v>
      </c>
      <c r="J42" s="276"/>
      <c r="K42" s="277">
        <f t="shared" si="2"/>
        <v>0</v>
      </c>
      <c r="L42" s="278"/>
      <c r="M42" s="277">
        <f t="shared" si="3"/>
        <v>0</v>
      </c>
    </row>
    <row r="43" spans="1:13" ht="12.95" customHeight="1" x14ac:dyDescent="0.25">
      <c r="A43" s="226" t="s">
        <v>215</v>
      </c>
      <c r="B43" s="189" t="s">
        <v>216</v>
      </c>
      <c r="C43" s="227">
        <v>802570001</v>
      </c>
      <c r="D43" s="227">
        <v>2</v>
      </c>
      <c r="E43" s="266"/>
      <c r="F43" s="274"/>
      <c r="G43" s="275">
        <f>F43*D43</f>
        <v>0</v>
      </c>
      <c r="H43" s="276"/>
      <c r="I43" s="277">
        <f t="shared" si="1"/>
        <v>0</v>
      </c>
      <c r="J43" s="276"/>
      <c r="K43" s="277">
        <f t="shared" si="2"/>
        <v>0</v>
      </c>
      <c r="L43" s="278"/>
      <c r="M43" s="277">
        <f t="shared" si="3"/>
        <v>0</v>
      </c>
    </row>
    <row r="44" spans="1:13" ht="12.95" customHeight="1" x14ac:dyDescent="0.25">
      <c r="A44" s="226" t="s">
        <v>217</v>
      </c>
      <c r="B44" s="189" t="s">
        <v>218</v>
      </c>
      <c r="C44" s="227">
        <v>997650336</v>
      </c>
      <c r="D44" s="227">
        <v>2</v>
      </c>
      <c r="E44" s="266"/>
      <c r="F44" s="274"/>
      <c r="G44" s="275">
        <f t="shared" si="0"/>
        <v>0</v>
      </c>
      <c r="H44" s="276"/>
      <c r="I44" s="277">
        <f t="shared" si="1"/>
        <v>0</v>
      </c>
      <c r="J44" s="276"/>
      <c r="K44" s="277">
        <f t="shared" si="2"/>
        <v>0</v>
      </c>
      <c r="L44" s="278"/>
      <c r="M44" s="277">
        <f t="shared" si="3"/>
        <v>0</v>
      </c>
    </row>
    <row r="45" spans="1:13" ht="12.95" customHeight="1" x14ac:dyDescent="0.25">
      <c r="A45" s="226" t="s">
        <v>219</v>
      </c>
      <c r="B45" s="189" t="s">
        <v>220</v>
      </c>
      <c r="C45" s="227" t="s">
        <v>221</v>
      </c>
      <c r="D45" s="227">
        <v>2</v>
      </c>
      <c r="E45" s="266"/>
      <c r="F45" s="274"/>
      <c r="G45" s="275">
        <f t="shared" si="0"/>
        <v>0</v>
      </c>
      <c r="H45" s="276"/>
      <c r="I45" s="277">
        <f t="shared" si="1"/>
        <v>0</v>
      </c>
      <c r="J45" s="276"/>
      <c r="K45" s="277">
        <f t="shared" si="2"/>
        <v>0</v>
      </c>
      <c r="L45" s="278"/>
      <c r="M45" s="277">
        <f t="shared" si="3"/>
        <v>0</v>
      </c>
    </row>
    <row r="46" spans="1:13" ht="12.95" customHeight="1" x14ac:dyDescent="0.25">
      <c r="A46" s="226" t="s">
        <v>222</v>
      </c>
      <c r="B46" s="189" t="s">
        <v>223</v>
      </c>
      <c r="C46" s="227">
        <v>842550011</v>
      </c>
      <c r="D46" s="227">
        <v>2</v>
      </c>
      <c r="E46" s="266"/>
      <c r="F46" s="274"/>
      <c r="G46" s="275">
        <f t="shared" si="0"/>
        <v>0</v>
      </c>
      <c r="H46" s="276"/>
      <c r="I46" s="277">
        <f t="shared" si="1"/>
        <v>0</v>
      </c>
      <c r="J46" s="276"/>
      <c r="K46" s="277">
        <f t="shared" si="2"/>
        <v>0</v>
      </c>
      <c r="L46" s="278"/>
      <c r="M46" s="277">
        <f t="shared" si="3"/>
        <v>0</v>
      </c>
    </row>
    <row r="47" spans="1:13" ht="12.95" customHeight="1" x14ac:dyDescent="0.25">
      <c r="A47" s="226" t="s">
        <v>224</v>
      </c>
      <c r="B47" s="189" t="s">
        <v>225</v>
      </c>
      <c r="C47" s="227">
        <v>841550009</v>
      </c>
      <c r="D47" s="227">
        <v>1</v>
      </c>
      <c r="E47" s="266"/>
      <c r="F47" s="274"/>
      <c r="G47" s="275">
        <f t="shared" si="0"/>
        <v>0</v>
      </c>
      <c r="H47" s="276"/>
      <c r="I47" s="277">
        <f t="shared" si="1"/>
        <v>0</v>
      </c>
      <c r="J47" s="276"/>
      <c r="K47" s="277">
        <f t="shared" si="2"/>
        <v>0</v>
      </c>
      <c r="L47" s="278"/>
      <c r="M47" s="277">
        <f t="shared" si="3"/>
        <v>0</v>
      </c>
    </row>
    <row r="48" spans="1:13" ht="12.95" customHeight="1" x14ac:dyDescent="0.25">
      <c r="A48" s="226" t="s">
        <v>226</v>
      </c>
      <c r="B48" s="189" t="s">
        <v>281</v>
      </c>
      <c r="C48" s="227">
        <v>842720040</v>
      </c>
      <c r="D48" s="227">
        <v>1</v>
      </c>
      <c r="E48" s="266"/>
      <c r="F48" s="274"/>
      <c r="G48" s="275">
        <f t="shared" si="0"/>
        <v>0</v>
      </c>
      <c r="H48" s="276"/>
      <c r="I48" s="277">
        <f t="shared" si="1"/>
        <v>0</v>
      </c>
      <c r="J48" s="276"/>
      <c r="K48" s="277">
        <f t="shared" si="2"/>
        <v>0</v>
      </c>
      <c r="L48" s="278"/>
      <c r="M48" s="277">
        <f t="shared" si="3"/>
        <v>0</v>
      </c>
    </row>
    <row r="49" spans="1:13" ht="12.95" customHeight="1" x14ac:dyDescent="0.25">
      <c r="A49" s="226" t="s">
        <v>227</v>
      </c>
      <c r="B49" s="189" t="s">
        <v>228</v>
      </c>
      <c r="C49" s="227">
        <v>836550020</v>
      </c>
      <c r="D49" s="227">
        <v>1</v>
      </c>
      <c r="E49" s="266"/>
      <c r="F49" s="274"/>
      <c r="G49" s="275">
        <f t="shared" si="0"/>
        <v>0</v>
      </c>
      <c r="H49" s="276"/>
      <c r="I49" s="277">
        <f t="shared" si="1"/>
        <v>0</v>
      </c>
      <c r="J49" s="276"/>
      <c r="K49" s="277">
        <f t="shared" si="2"/>
        <v>0</v>
      </c>
      <c r="L49" s="278"/>
      <c r="M49" s="277">
        <f t="shared" si="3"/>
        <v>0</v>
      </c>
    </row>
    <row r="50" spans="1:13" ht="12.95" customHeight="1" x14ac:dyDescent="0.25">
      <c r="A50" s="226" t="s">
        <v>227</v>
      </c>
      <c r="B50" s="189" t="s">
        <v>229</v>
      </c>
      <c r="C50" s="227">
        <v>836700010</v>
      </c>
      <c r="D50" s="227">
        <v>1</v>
      </c>
      <c r="E50" s="266"/>
      <c r="F50" s="274"/>
      <c r="G50" s="275">
        <f t="shared" si="0"/>
        <v>0</v>
      </c>
      <c r="H50" s="276"/>
      <c r="I50" s="277">
        <f t="shared" si="1"/>
        <v>0</v>
      </c>
      <c r="J50" s="276"/>
      <c r="K50" s="277">
        <f t="shared" si="2"/>
        <v>0</v>
      </c>
      <c r="L50" s="278"/>
      <c r="M50" s="277">
        <f t="shared" si="3"/>
        <v>0</v>
      </c>
    </row>
    <row r="51" spans="1:13" ht="12.95" customHeight="1" x14ac:dyDescent="0.25">
      <c r="A51" s="226" t="s">
        <v>230</v>
      </c>
      <c r="B51" s="189" t="s">
        <v>231</v>
      </c>
      <c r="C51" s="227"/>
      <c r="D51" s="227">
        <v>3</v>
      </c>
      <c r="E51" s="266" t="s">
        <v>232</v>
      </c>
      <c r="F51" s="274"/>
      <c r="G51" s="275">
        <f t="shared" si="0"/>
        <v>0</v>
      </c>
      <c r="H51" s="276"/>
      <c r="I51" s="277">
        <f t="shared" si="1"/>
        <v>0</v>
      </c>
      <c r="J51" s="276"/>
      <c r="K51" s="277">
        <f t="shared" si="2"/>
        <v>0</v>
      </c>
      <c r="L51" s="278"/>
      <c r="M51" s="277">
        <f t="shared" si="3"/>
        <v>0</v>
      </c>
    </row>
    <row r="52" spans="1:13" ht="12.95" customHeight="1" x14ac:dyDescent="0.25">
      <c r="A52" s="226" t="s">
        <v>233</v>
      </c>
      <c r="B52" s="189" t="s">
        <v>234</v>
      </c>
      <c r="C52" s="227">
        <v>836700014</v>
      </c>
      <c r="D52" s="227">
        <v>7</v>
      </c>
      <c r="E52" s="266"/>
      <c r="F52" s="274"/>
      <c r="G52" s="275">
        <f t="shared" si="0"/>
        <v>0</v>
      </c>
      <c r="H52" s="276"/>
      <c r="I52" s="277">
        <f t="shared" si="1"/>
        <v>0</v>
      </c>
      <c r="J52" s="276"/>
      <c r="K52" s="277">
        <f t="shared" si="2"/>
        <v>0</v>
      </c>
      <c r="L52" s="278"/>
      <c r="M52" s="277">
        <f t="shared" si="3"/>
        <v>0</v>
      </c>
    </row>
    <row r="53" spans="1:13" ht="12.95" customHeight="1" x14ac:dyDescent="0.25">
      <c r="A53" s="226" t="s">
        <v>235</v>
      </c>
      <c r="B53" s="189" t="s">
        <v>236</v>
      </c>
      <c r="C53" s="227">
        <v>841600002</v>
      </c>
      <c r="D53" s="227">
        <v>1</v>
      </c>
      <c r="E53" s="266"/>
      <c r="F53" s="274"/>
      <c r="G53" s="275">
        <f t="shared" si="0"/>
        <v>0</v>
      </c>
      <c r="H53" s="276"/>
      <c r="I53" s="277">
        <f t="shared" si="1"/>
        <v>0</v>
      </c>
      <c r="J53" s="276"/>
      <c r="K53" s="277">
        <f t="shared" si="2"/>
        <v>0</v>
      </c>
      <c r="L53" s="278"/>
      <c r="M53" s="277">
        <f t="shared" si="3"/>
        <v>0</v>
      </c>
    </row>
    <row r="54" spans="1:13" ht="12.95" customHeight="1" x14ac:dyDescent="0.25">
      <c r="A54" s="226" t="s">
        <v>237</v>
      </c>
      <c r="B54" s="189" t="s">
        <v>238</v>
      </c>
      <c r="C54" s="227">
        <v>833700004</v>
      </c>
      <c r="D54" s="227">
        <v>1</v>
      </c>
      <c r="E54" s="266"/>
      <c r="F54" s="274"/>
      <c r="G54" s="275">
        <f t="shared" si="0"/>
        <v>0</v>
      </c>
      <c r="H54" s="276"/>
      <c r="I54" s="277">
        <f t="shared" si="1"/>
        <v>0</v>
      </c>
      <c r="J54" s="276"/>
      <c r="K54" s="277">
        <f t="shared" si="2"/>
        <v>0</v>
      </c>
      <c r="L54" s="278"/>
      <c r="M54" s="277">
        <f t="shared" si="3"/>
        <v>0</v>
      </c>
    </row>
    <row r="55" spans="1:13" ht="12.95" customHeight="1" x14ac:dyDescent="0.25">
      <c r="A55" s="226" t="s">
        <v>239</v>
      </c>
      <c r="B55" s="189" t="s">
        <v>240</v>
      </c>
      <c r="C55" s="227">
        <v>825700002</v>
      </c>
      <c r="D55" s="227">
        <v>1</v>
      </c>
      <c r="E55" s="266" t="s">
        <v>241</v>
      </c>
      <c r="F55" s="274"/>
      <c r="G55" s="275">
        <f t="shared" si="0"/>
        <v>0</v>
      </c>
      <c r="H55" s="276"/>
      <c r="I55" s="277">
        <f t="shared" si="1"/>
        <v>0</v>
      </c>
      <c r="J55" s="276"/>
      <c r="K55" s="277">
        <f t="shared" si="2"/>
        <v>0</v>
      </c>
      <c r="L55" s="278"/>
      <c r="M55" s="277">
        <f t="shared" si="3"/>
        <v>0</v>
      </c>
    </row>
    <row r="56" spans="1:13" ht="12.95" customHeight="1" x14ac:dyDescent="0.25">
      <c r="A56" s="226" t="s">
        <v>242</v>
      </c>
      <c r="B56" s="189" t="s">
        <v>243</v>
      </c>
      <c r="C56" s="227">
        <v>833700002</v>
      </c>
      <c r="D56" s="227">
        <v>4</v>
      </c>
      <c r="E56" s="266"/>
      <c r="F56" s="274"/>
      <c r="G56" s="275">
        <f t="shared" si="0"/>
        <v>0</v>
      </c>
      <c r="H56" s="276"/>
      <c r="I56" s="277">
        <f t="shared" si="1"/>
        <v>0</v>
      </c>
      <c r="J56" s="276"/>
      <c r="K56" s="277">
        <f t="shared" si="2"/>
        <v>0</v>
      </c>
      <c r="L56" s="278"/>
      <c r="M56" s="277">
        <f t="shared" si="3"/>
        <v>0</v>
      </c>
    </row>
    <row r="57" spans="1:13" ht="12.95" customHeight="1" x14ac:dyDescent="0.25">
      <c r="A57" s="226" t="s">
        <v>244</v>
      </c>
      <c r="B57" s="189" t="s">
        <v>245</v>
      </c>
      <c r="C57" s="227"/>
      <c r="D57" s="227">
        <v>1</v>
      </c>
      <c r="E57" s="266" t="s">
        <v>246</v>
      </c>
      <c r="F57" s="274"/>
      <c r="G57" s="275">
        <f t="shared" si="0"/>
        <v>0</v>
      </c>
      <c r="H57" s="276"/>
      <c r="I57" s="277">
        <f t="shared" si="1"/>
        <v>0</v>
      </c>
      <c r="J57" s="276"/>
      <c r="K57" s="277">
        <f t="shared" si="2"/>
        <v>0</v>
      </c>
      <c r="L57" s="278"/>
      <c r="M57" s="277">
        <f t="shared" si="3"/>
        <v>0</v>
      </c>
    </row>
    <row r="58" spans="1:13" ht="12.95" customHeight="1" x14ac:dyDescent="0.25">
      <c r="A58" s="226" t="s">
        <v>247</v>
      </c>
      <c r="B58" s="189" t="s">
        <v>248</v>
      </c>
      <c r="C58" s="227"/>
      <c r="D58" s="227">
        <v>1</v>
      </c>
      <c r="E58" s="266" t="s">
        <v>249</v>
      </c>
      <c r="F58" s="274"/>
      <c r="G58" s="275">
        <f t="shared" si="0"/>
        <v>0</v>
      </c>
      <c r="H58" s="276"/>
      <c r="I58" s="277">
        <f t="shared" si="1"/>
        <v>0</v>
      </c>
      <c r="J58" s="276"/>
      <c r="K58" s="277">
        <f t="shared" si="2"/>
        <v>0</v>
      </c>
      <c r="L58" s="278"/>
      <c r="M58" s="277">
        <f t="shared" si="3"/>
        <v>0</v>
      </c>
    </row>
    <row r="59" spans="1:13" ht="12.95" customHeight="1" x14ac:dyDescent="0.25">
      <c r="A59" s="226" t="s">
        <v>250</v>
      </c>
      <c r="B59" s="189" t="s">
        <v>251</v>
      </c>
      <c r="C59" s="227">
        <v>901700001</v>
      </c>
      <c r="D59" s="227">
        <v>1</v>
      </c>
      <c r="E59" s="266"/>
      <c r="F59" s="274"/>
      <c r="G59" s="275">
        <f t="shared" si="0"/>
        <v>0</v>
      </c>
      <c r="H59" s="276"/>
      <c r="I59" s="277">
        <f t="shared" si="1"/>
        <v>0</v>
      </c>
      <c r="J59" s="276"/>
      <c r="K59" s="277">
        <f t="shared" si="2"/>
        <v>0</v>
      </c>
      <c r="L59" s="278"/>
      <c r="M59" s="277">
        <f t="shared" si="3"/>
        <v>0</v>
      </c>
    </row>
    <row r="60" spans="1:13" ht="12.95" customHeight="1" x14ac:dyDescent="0.25">
      <c r="A60" s="226" t="s">
        <v>252</v>
      </c>
      <c r="B60" s="189" t="s">
        <v>253</v>
      </c>
      <c r="C60" s="227">
        <v>906700007</v>
      </c>
      <c r="D60" s="227">
        <v>1</v>
      </c>
      <c r="E60" s="266"/>
      <c r="F60" s="274"/>
      <c r="G60" s="275">
        <f t="shared" si="0"/>
        <v>0</v>
      </c>
      <c r="H60" s="276"/>
      <c r="I60" s="277">
        <f t="shared" si="1"/>
        <v>0</v>
      </c>
      <c r="J60" s="276"/>
      <c r="K60" s="277">
        <f t="shared" si="2"/>
        <v>0</v>
      </c>
      <c r="L60" s="278"/>
      <c r="M60" s="277">
        <f t="shared" si="3"/>
        <v>0</v>
      </c>
    </row>
    <row r="61" spans="1:13" ht="12.95" customHeight="1" x14ac:dyDescent="0.25">
      <c r="A61" s="226" t="s">
        <v>254</v>
      </c>
      <c r="B61" s="189" t="s">
        <v>255</v>
      </c>
      <c r="C61" s="227">
        <v>822390079</v>
      </c>
      <c r="D61" s="227">
        <v>2</v>
      </c>
      <c r="E61" s="266"/>
      <c r="F61" s="274"/>
      <c r="G61" s="275">
        <f t="shared" si="0"/>
        <v>0</v>
      </c>
      <c r="H61" s="276"/>
      <c r="I61" s="277">
        <f t="shared" si="1"/>
        <v>0</v>
      </c>
      <c r="J61" s="276"/>
      <c r="K61" s="277">
        <f t="shared" si="2"/>
        <v>0</v>
      </c>
      <c r="L61" s="278"/>
      <c r="M61" s="277">
        <f t="shared" si="3"/>
        <v>0</v>
      </c>
    </row>
    <row r="62" spans="1:13" ht="12.95" customHeight="1" x14ac:dyDescent="0.25">
      <c r="A62" s="226" t="s">
        <v>256</v>
      </c>
      <c r="B62" s="189" t="s">
        <v>257</v>
      </c>
      <c r="C62" s="227">
        <v>836700012</v>
      </c>
      <c r="D62" s="227">
        <v>6</v>
      </c>
      <c r="E62" s="266"/>
      <c r="F62" s="274"/>
      <c r="G62" s="275">
        <f t="shared" si="0"/>
        <v>0</v>
      </c>
      <c r="H62" s="276"/>
      <c r="I62" s="277">
        <f t="shared" si="1"/>
        <v>0</v>
      </c>
      <c r="J62" s="276"/>
      <c r="K62" s="277">
        <f t="shared" si="2"/>
        <v>0</v>
      </c>
      <c r="L62" s="278"/>
      <c r="M62" s="277">
        <f t="shared" si="3"/>
        <v>0</v>
      </c>
    </row>
    <row r="63" spans="1:13" ht="12.95" customHeight="1" x14ac:dyDescent="0.25">
      <c r="A63" s="226" t="s">
        <v>258</v>
      </c>
      <c r="B63" s="189" t="s">
        <v>259</v>
      </c>
      <c r="C63" s="227">
        <v>836720010</v>
      </c>
      <c r="D63" s="227">
        <v>2</v>
      </c>
      <c r="E63" s="266"/>
      <c r="F63" s="274"/>
      <c r="G63" s="275">
        <f t="shared" si="0"/>
        <v>0</v>
      </c>
      <c r="H63" s="276"/>
      <c r="I63" s="277">
        <f t="shared" si="1"/>
        <v>0</v>
      </c>
      <c r="J63" s="276"/>
      <c r="K63" s="277">
        <f t="shared" si="2"/>
        <v>0</v>
      </c>
      <c r="L63" s="278"/>
      <c r="M63" s="277">
        <f t="shared" si="3"/>
        <v>0</v>
      </c>
    </row>
    <row r="64" spans="1:13" ht="12.95" customHeight="1" x14ac:dyDescent="0.25">
      <c r="A64" s="226" t="s">
        <v>260</v>
      </c>
      <c r="B64" s="189" t="s">
        <v>261</v>
      </c>
      <c r="C64" s="227">
        <v>824550096</v>
      </c>
      <c r="D64" s="227">
        <v>2</v>
      </c>
      <c r="E64" s="266"/>
      <c r="F64" s="274"/>
      <c r="G64" s="275">
        <f t="shared" si="0"/>
        <v>0</v>
      </c>
      <c r="H64" s="276"/>
      <c r="I64" s="277">
        <f t="shared" si="1"/>
        <v>0</v>
      </c>
      <c r="J64" s="276"/>
      <c r="K64" s="277">
        <f t="shared" si="2"/>
        <v>0</v>
      </c>
      <c r="L64" s="278"/>
      <c r="M64" s="277">
        <f t="shared" si="3"/>
        <v>0</v>
      </c>
    </row>
    <row r="65" spans="1:13" ht="12.95" customHeight="1" x14ac:dyDescent="0.25">
      <c r="A65" s="226" t="s">
        <v>262</v>
      </c>
      <c r="B65" s="189" t="s">
        <v>263</v>
      </c>
      <c r="C65" s="227">
        <v>824550075</v>
      </c>
      <c r="D65" s="227">
        <v>10</v>
      </c>
      <c r="E65" s="266"/>
      <c r="F65" s="274"/>
      <c r="G65" s="275">
        <f t="shared" ref="G65:G81" si="4">F65*D65</f>
        <v>0</v>
      </c>
      <c r="H65" s="276"/>
      <c r="I65" s="277">
        <f t="shared" si="1"/>
        <v>0</v>
      </c>
      <c r="J65" s="276"/>
      <c r="K65" s="277">
        <f t="shared" si="2"/>
        <v>0</v>
      </c>
      <c r="L65" s="278"/>
      <c r="M65" s="277">
        <f t="shared" si="3"/>
        <v>0</v>
      </c>
    </row>
    <row r="66" spans="1:13" ht="12.95" customHeight="1" x14ac:dyDescent="0.25">
      <c r="A66" s="226" t="s">
        <v>254</v>
      </c>
      <c r="B66" s="189" t="s">
        <v>264</v>
      </c>
      <c r="C66" s="227">
        <v>824550093</v>
      </c>
      <c r="D66" s="227">
        <v>1</v>
      </c>
      <c r="E66" s="266"/>
      <c r="F66" s="274"/>
      <c r="G66" s="275">
        <f t="shared" si="4"/>
        <v>0</v>
      </c>
      <c r="H66" s="276"/>
      <c r="I66" s="277">
        <f t="shared" si="1"/>
        <v>0</v>
      </c>
      <c r="J66" s="276"/>
      <c r="K66" s="277">
        <f t="shared" si="2"/>
        <v>0</v>
      </c>
      <c r="L66" s="278"/>
      <c r="M66" s="277">
        <f t="shared" si="3"/>
        <v>0</v>
      </c>
    </row>
    <row r="67" spans="1:13" ht="12.95" customHeight="1" x14ac:dyDescent="0.25">
      <c r="A67" s="226" t="s">
        <v>265</v>
      </c>
      <c r="B67" s="189" t="s">
        <v>266</v>
      </c>
      <c r="C67" s="227">
        <v>824700008</v>
      </c>
      <c r="D67" s="227">
        <v>1</v>
      </c>
      <c r="E67" s="266"/>
      <c r="F67" s="274"/>
      <c r="G67" s="275">
        <f t="shared" si="4"/>
        <v>0</v>
      </c>
      <c r="H67" s="276"/>
      <c r="I67" s="277">
        <f t="shared" si="1"/>
        <v>0</v>
      </c>
      <c r="J67" s="276"/>
      <c r="K67" s="277">
        <f t="shared" si="2"/>
        <v>0</v>
      </c>
      <c r="L67" s="278"/>
      <c r="M67" s="277">
        <f t="shared" si="3"/>
        <v>0</v>
      </c>
    </row>
    <row r="68" spans="1:13" ht="12.95" customHeight="1" x14ac:dyDescent="0.25">
      <c r="A68" s="226" t="s">
        <v>267</v>
      </c>
      <c r="B68" s="189" t="s">
        <v>268</v>
      </c>
      <c r="C68" s="227">
        <v>824700019</v>
      </c>
      <c r="D68" s="227">
        <v>2</v>
      </c>
      <c r="E68" s="266"/>
      <c r="F68" s="274"/>
      <c r="G68" s="275">
        <f t="shared" si="4"/>
        <v>0</v>
      </c>
      <c r="H68" s="276"/>
      <c r="I68" s="277">
        <f t="shared" si="1"/>
        <v>0</v>
      </c>
      <c r="J68" s="276"/>
      <c r="K68" s="277">
        <f t="shared" si="2"/>
        <v>0</v>
      </c>
      <c r="L68" s="278"/>
      <c r="M68" s="277">
        <f t="shared" si="3"/>
        <v>0</v>
      </c>
    </row>
    <row r="69" spans="1:13" ht="12.95" customHeight="1" x14ac:dyDescent="0.25">
      <c r="A69" s="226" t="s">
        <v>269</v>
      </c>
      <c r="B69" s="189" t="s">
        <v>270</v>
      </c>
      <c r="C69" s="227">
        <v>835550024</v>
      </c>
      <c r="D69" s="227">
        <v>1</v>
      </c>
      <c r="E69" s="266"/>
      <c r="F69" s="274"/>
      <c r="G69" s="275">
        <f t="shared" si="4"/>
        <v>0</v>
      </c>
      <c r="H69" s="276"/>
      <c r="I69" s="277">
        <f t="shared" si="1"/>
        <v>0</v>
      </c>
      <c r="J69" s="276"/>
      <c r="K69" s="277">
        <f t="shared" si="2"/>
        <v>0</v>
      </c>
      <c r="L69" s="278"/>
      <c r="M69" s="277">
        <f t="shared" si="3"/>
        <v>0</v>
      </c>
    </row>
    <row r="70" spans="1:13" ht="12.95" customHeight="1" x14ac:dyDescent="0.25">
      <c r="A70" s="226" t="s">
        <v>271</v>
      </c>
      <c r="B70" s="189">
        <v>150278</v>
      </c>
      <c r="C70" s="227">
        <v>825700001</v>
      </c>
      <c r="D70" s="227">
        <v>1</v>
      </c>
      <c r="E70" s="266"/>
      <c r="F70" s="274"/>
      <c r="G70" s="275">
        <f t="shared" si="4"/>
        <v>0</v>
      </c>
      <c r="H70" s="276"/>
      <c r="I70" s="277">
        <f t="shared" ref="I70:I81" si="5">D70*H70</f>
        <v>0</v>
      </c>
      <c r="J70" s="276"/>
      <c r="K70" s="277">
        <f t="shared" ref="K70:K81" si="6">D70*J70</f>
        <v>0</v>
      </c>
      <c r="L70" s="278"/>
      <c r="M70" s="277">
        <f t="shared" ref="M70:M81" si="7">D70*L70</f>
        <v>0</v>
      </c>
    </row>
    <row r="71" spans="1:13" ht="12.95" customHeight="1" x14ac:dyDescent="0.25">
      <c r="A71" s="226" t="s">
        <v>272</v>
      </c>
      <c r="B71" s="189">
        <v>68793</v>
      </c>
      <c r="C71" s="227">
        <v>906550273</v>
      </c>
      <c r="D71" s="227">
        <v>6</v>
      </c>
      <c r="E71" s="266"/>
      <c r="F71" s="274"/>
      <c r="G71" s="275">
        <f t="shared" si="4"/>
        <v>0</v>
      </c>
      <c r="H71" s="276"/>
      <c r="I71" s="277">
        <f t="shared" si="5"/>
        <v>0</v>
      </c>
      <c r="J71" s="276"/>
      <c r="K71" s="277">
        <f t="shared" si="6"/>
        <v>0</v>
      </c>
      <c r="L71" s="278"/>
      <c r="M71" s="277">
        <f t="shared" si="7"/>
        <v>0</v>
      </c>
    </row>
    <row r="72" spans="1:13" ht="12.95" customHeight="1" x14ac:dyDescent="0.25">
      <c r="A72" s="226" t="s">
        <v>273</v>
      </c>
      <c r="B72" s="189" t="s">
        <v>282</v>
      </c>
      <c r="C72" s="227">
        <v>999550113</v>
      </c>
      <c r="D72" s="227">
        <v>2</v>
      </c>
      <c r="E72" s="266"/>
      <c r="F72" s="274"/>
      <c r="G72" s="275">
        <f t="shared" si="4"/>
        <v>0</v>
      </c>
      <c r="H72" s="276"/>
      <c r="I72" s="277">
        <f t="shared" si="5"/>
        <v>0</v>
      </c>
      <c r="J72" s="276"/>
      <c r="K72" s="277">
        <f t="shared" si="6"/>
        <v>0</v>
      </c>
      <c r="L72" s="278"/>
      <c r="M72" s="277">
        <f t="shared" si="7"/>
        <v>0</v>
      </c>
    </row>
    <row r="73" spans="1:13" ht="12.95" customHeight="1" x14ac:dyDescent="0.25">
      <c r="A73" s="226" t="s">
        <v>274</v>
      </c>
      <c r="B73" s="189">
        <v>131322</v>
      </c>
      <c r="C73" s="227" t="s">
        <v>275</v>
      </c>
      <c r="D73" s="227">
        <v>4</v>
      </c>
      <c r="E73" s="266" t="s">
        <v>276</v>
      </c>
      <c r="F73" s="274"/>
      <c r="G73" s="275">
        <f t="shared" si="4"/>
        <v>0</v>
      </c>
      <c r="H73" s="276"/>
      <c r="I73" s="277">
        <f t="shared" si="5"/>
        <v>0</v>
      </c>
      <c r="J73" s="276"/>
      <c r="K73" s="277">
        <f t="shared" si="6"/>
        <v>0</v>
      </c>
      <c r="L73" s="278"/>
      <c r="M73" s="277">
        <f t="shared" si="7"/>
        <v>0</v>
      </c>
    </row>
    <row r="74" spans="1:13" ht="12.95" customHeight="1" x14ac:dyDescent="0.25">
      <c r="A74" s="226" t="s">
        <v>277</v>
      </c>
      <c r="B74" s="189" t="s">
        <v>283</v>
      </c>
      <c r="C74" s="227">
        <v>999550114</v>
      </c>
      <c r="D74" s="227">
        <v>2</v>
      </c>
      <c r="E74" s="266"/>
      <c r="F74" s="274"/>
      <c r="G74" s="275">
        <f t="shared" si="4"/>
        <v>0</v>
      </c>
      <c r="H74" s="276"/>
      <c r="I74" s="277">
        <f t="shared" si="5"/>
        <v>0</v>
      </c>
      <c r="J74" s="276"/>
      <c r="K74" s="277">
        <f t="shared" si="6"/>
        <v>0</v>
      </c>
      <c r="L74" s="278"/>
      <c r="M74" s="277">
        <f t="shared" si="7"/>
        <v>0</v>
      </c>
    </row>
    <row r="75" spans="1:13" ht="12.95" customHeight="1" x14ac:dyDescent="0.25">
      <c r="A75" s="226" t="s">
        <v>278</v>
      </c>
      <c r="B75" s="189">
        <v>3883284</v>
      </c>
      <c r="C75" s="227">
        <v>842390049</v>
      </c>
      <c r="D75" s="227">
        <v>1</v>
      </c>
      <c r="E75" s="266" t="s">
        <v>279</v>
      </c>
      <c r="F75" s="274"/>
      <c r="G75" s="275">
        <f t="shared" si="4"/>
        <v>0</v>
      </c>
      <c r="H75" s="276"/>
      <c r="I75" s="277">
        <f t="shared" si="5"/>
        <v>0</v>
      </c>
      <c r="J75" s="276"/>
      <c r="K75" s="277">
        <f t="shared" si="6"/>
        <v>0</v>
      </c>
      <c r="L75" s="278"/>
      <c r="M75" s="277">
        <f t="shared" si="7"/>
        <v>0</v>
      </c>
    </row>
    <row r="76" spans="1:13" ht="12.95" customHeight="1" x14ac:dyDescent="0.25">
      <c r="A76" s="226" t="s">
        <v>280</v>
      </c>
      <c r="B76" s="189">
        <v>3972681</v>
      </c>
      <c r="C76" s="227">
        <v>842550016</v>
      </c>
      <c r="D76" s="227">
        <v>1</v>
      </c>
      <c r="E76" s="266" t="s">
        <v>279</v>
      </c>
      <c r="F76" s="274"/>
      <c r="G76" s="275">
        <f t="shared" si="4"/>
        <v>0</v>
      </c>
      <c r="H76" s="276"/>
      <c r="I76" s="277">
        <f t="shared" si="5"/>
        <v>0</v>
      </c>
      <c r="J76" s="276"/>
      <c r="K76" s="277">
        <f t="shared" si="6"/>
        <v>0</v>
      </c>
      <c r="L76" s="278"/>
      <c r="M76" s="277">
        <f t="shared" si="7"/>
        <v>0</v>
      </c>
    </row>
    <row r="77" spans="1:13" ht="12.95" customHeight="1" x14ac:dyDescent="0.25">
      <c r="A77" s="226" t="s">
        <v>280</v>
      </c>
      <c r="B77" s="189">
        <v>102408</v>
      </c>
      <c r="C77" s="227">
        <v>836550023</v>
      </c>
      <c r="D77" s="227">
        <v>1</v>
      </c>
      <c r="E77" s="266"/>
      <c r="F77" s="274"/>
      <c r="G77" s="275">
        <f t="shared" si="4"/>
        <v>0</v>
      </c>
      <c r="H77" s="276"/>
      <c r="I77" s="277">
        <f t="shared" si="5"/>
        <v>0</v>
      </c>
      <c r="J77" s="276"/>
      <c r="K77" s="277">
        <f t="shared" si="6"/>
        <v>0</v>
      </c>
      <c r="L77" s="278"/>
      <c r="M77" s="277">
        <f t="shared" si="7"/>
        <v>0</v>
      </c>
    </row>
    <row r="78" spans="1:13" ht="12.95" customHeight="1" x14ac:dyDescent="0.25">
      <c r="A78" s="226" t="s">
        <v>280</v>
      </c>
      <c r="B78" s="189">
        <v>3067979</v>
      </c>
      <c r="C78" s="227">
        <v>824550111</v>
      </c>
      <c r="D78" s="227">
        <v>1</v>
      </c>
      <c r="E78" s="266" t="s">
        <v>279</v>
      </c>
      <c r="F78" s="274"/>
      <c r="G78" s="275">
        <f t="shared" si="4"/>
        <v>0</v>
      </c>
      <c r="H78" s="276"/>
      <c r="I78" s="277">
        <f t="shared" si="5"/>
        <v>0</v>
      </c>
      <c r="J78" s="276"/>
      <c r="K78" s="277">
        <f t="shared" si="6"/>
        <v>0</v>
      </c>
      <c r="L78" s="278"/>
      <c r="M78" s="277">
        <f t="shared" si="7"/>
        <v>0</v>
      </c>
    </row>
    <row r="79" spans="1:13" ht="12.95" customHeight="1" x14ac:dyDescent="0.25">
      <c r="A79" s="401" t="s">
        <v>278</v>
      </c>
      <c r="B79" s="402">
        <v>3682177</v>
      </c>
      <c r="C79" s="403">
        <v>821550005</v>
      </c>
      <c r="D79" s="403">
        <v>1</v>
      </c>
      <c r="E79" s="404" t="s">
        <v>279</v>
      </c>
      <c r="F79" s="282"/>
      <c r="G79" s="283">
        <f t="shared" si="4"/>
        <v>0</v>
      </c>
      <c r="H79" s="284"/>
      <c r="I79" s="285">
        <f t="shared" si="5"/>
        <v>0</v>
      </c>
      <c r="J79" s="284"/>
      <c r="K79" s="285">
        <f t="shared" si="6"/>
        <v>0</v>
      </c>
      <c r="L79" s="286"/>
      <c r="M79" s="285">
        <f t="shared" si="7"/>
        <v>0</v>
      </c>
    </row>
    <row r="80" spans="1:13" ht="12.95" customHeight="1" x14ac:dyDescent="0.25">
      <c r="A80" s="401" t="s">
        <v>310</v>
      </c>
      <c r="B80" s="402">
        <v>106428</v>
      </c>
      <c r="C80" s="403">
        <v>824700004</v>
      </c>
      <c r="D80" s="403">
        <v>1</v>
      </c>
      <c r="E80" s="404"/>
      <c r="F80" s="282"/>
      <c r="G80" s="283">
        <f t="shared" si="4"/>
        <v>0</v>
      </c>
      <c r="H80" s="284"/>
      <c r="I80" s="285">
        <f t="shared" si="5"/>
        <v>0</v>
      </c>
      <c r="J80" s="284"/>
      <c r="K80" s="285">
        <f t="shared" si="6"/>
        <v>0</v>
      </c>
      <c r="L80" s="286"/>
      <c r="M80" s="285">
        <f t="shared" si="7"/>
        <v>0</v>
      </c>
    </row>
    <row r="81" spans="1:13" ht="12.95" customHeight="1" thickBot="1" x14ac:dyDescent="0.3">
      <c r="A81" s="228" t="s">
        <v>310</v>
      </c>
      <c r="B81" s="405" t="s">
        <v>311</v>
      </c>
      <c r="C81" s="229">
        <v>824700018</v>
      </c>
      <c r="D81" s="229">
        <v>1</v>
      </c>
      <c r="E81" s="267"/>
      <c r="F81" s="282"/>
      <c r="G81" s="283">
        <f t="shared" si="4"/>
        <v>0</v>
      </c>
      <c r="H81" s="284"/>
      <c r="I81" s="285">
        <f t="shared" si="5"/>
        <v>0</v>
      </c>
      <c r="J81" s="284"/>
      <c r="K81" s="285">
        <f t="shared" si="6"/>
        <v>0</v>
      </c>
      <c r="L81" s="286"/>
      <c r="M81" s="285">
        <f t="shared" si="7"/>
        <v>0</v>
      </c>
    </row>
    <row r="82" spans="1:13" ht="12.95" customHeight="1" x14ac:dyDescent="0.25">
      <c r="A82" s="287"/>
      <c r="B82" s="9"/>
      <c r="C82" s="9"/>
      <c r="D82" s="9"/>
      <c r="E82" s="9"/>
      <c r="F82" s="236" t="s">
        <v>8</v>
      </c>
      <c r="G82" s="263">
        <f>SUM(G4:G81)</f>
        <v>0</v>
      </c>
      <c r="H82" s="236" t="s">
        <v>8</v>
      </c>
      <c r="I82" s="263">
        <f>SUM(I4:I81)</f>
        <v>0</v>
      </c>
      <c r="J82" s="236" t="s">
        <v>8</v>
      </c>
      <c r="K82" s="263">
        <f>SUM(K4:K81)</f>
        <v>0</v>
      </c>
      <c r="L82" s="236" t="s">
        <v>8</v>
      </c>
      <c r="M82" s="263">
        <f>SUM(M4:M81)</f>
        <v>0</v>
      </c>
    </row>
    <row r="83" spans="1:13" s="9" customFormat="1" ht="12.95" customHeight="1" x14ac:dyDescent="0.25">
      <c r="F83" s="237" t="s">
        <v>9</v>
      </c>
      <c r="G83" s="259">
        <v>100</v>
      </c>
      <c r="H83" s="237" t="s">
        <v>9</v>
      </c>
      <c r="I83" s="238">
        <v>100</v>
      </c>
      <c r="J83" s="237" t="s">
        <v>9</v>
      </c>
      <c r="K83" s="238">
        <v>100</v>
      </c>
      <c r="L83" s="237" t="s">
        <v>9</v>
      </c>
      <c r="M83" s="238">
        <v>19</v>
      </c>
    </row>
    <row r="84" spans="1:13" s="9" customFormat="1" ht="12.95" customHeight="1" thickBot="1" x14ac:dyDescent="0.3">
      <c r="F84" s="239" t="s">
        <v>293</v>
      </c>
      <c r="G84" s="258">
        <f>G82*G83</f>
        <v>0</v>
      </c>
      <c r="H84" s="239" t="s">
        <v>294</v>
      </c>
      <c r="I84" s="258">
        <f>I82*I83</f>
        <v>0</v>
      </c>
      <c r="J84" s="239" t="s">
        <v>295</v>
      </c>
      <c r="K84" s="258">
        <f>K82*K83</f>
        <v>0</v>
      </c>
      <c r="L84" s="239" t="s">
        <v>296</v>
      </c>
      <c r="M84" s="258">
        <f>M82*M83</f>
        <v>0</v>
      </c>
    </row>
    <row r="85" spans="1:13" s="9" customFormat="1" ht="12.95" customHeight="1" thickBot="1" x14ac:dyDescent="0.3">
      <c r="F85"/>
      <c r="G85"/>
      <c r="H85"/>
      <c r="I85"/>
      <c r="J85"/>
      <c r="K85"/>
      <c r="L85" s="260" t="s">
        <v>10</v>
      </c>
      <c r="M85" s="261">
        <f>G84+I84+K84+M84</f>
        <v>0</v>
      </c>
    </row>
    <row r="86" spans="1:13" s="9" customFormat="1" ht="12.95" customHeight="1" thickBot="1" x14ac:dyDescent="0.3">
      <c r="F86" s="195"/>
      <c r="G86" s="12"/>
    </row>
    <row r="87" spans="1:13" customFormat="1" ht="130.5" customHeight="1" x14ac:dyDescent="0.25">
      <c r="A87" s="410" t="s">
        <v>309</v>
      </c>
      <c r="B87" s="411"/>
      <c r="C87" s="411"/>
      <c r="D87" s="411"/>
      <c r="E87" s="376"/>
    </row>
    <row r="88" spans="1:13" customFormat="1" ht="35.25" customHeight="1" thickBot="1" x14ac:dyDescent="0.3">
      <c r="A88" s="412" t="s">
        <v>298</v>
      </c>
      <c r="B88" s="413"/>
      <c r="C88" s="413"/>
      <c r="D88" s="413"/>
      <c r="E88" s="377"/>
    </row>
    <row r="89" spans="1:13" s="9" customFormat="1" ht="12.95" customHeight="1" x14ac:dyDescent="0.25">
      <c r="C89" s="13"/>
      <c r="D89" s="13"/>
      <c r="E89" s="13"/>
      <c r="F89" s="196"/>
      <c r="G89" s="14"/>
    </row>
    <row r="90" spans="1:13" s="9" customFormat="1" ht="12.95" customHeight="1" x14ac:dyDescent="0.25">
      <c r="F90" s="195"/>
      <c r="G90" s="12"/>
    </row>
    <row r="91" spans="1:13" s="9" customFormat="1" ht="12.95" customHeight="1" x14ac:dyDescent="0.25">
      <c r="F91" s="195"/>
      <c r="G91" s="12"/>
    </row>
    <row r="92" spans="1:13" s="9" customFormat="1" ht="12.95" customHeight="1" x14ac:dyDescent="0.25">
      <c r="F92" s="195"/>
      <c r="G92" s="12"/>
    </row>
    <row r="93" spans="1:13" s="9" customFormat="1" ht="12.95" customHeight="1" x14ac:dyDescent="0.25">
      <c r="F93" s="195"/>
      <c r="G93" s="12"/>
    </row>
    <row r="94" spans="1:13" s="9" customFormat="1" ht="12.95" customHeight="1" x14ac:dyDescent="0.25">
      <c r="F94" s="195"/>
      <c r="G94" s="12"/>
    </row>
    <row r="95" spans="1:13" ht="12.95" customHeight="1" x14ac:dyDescent="0.25">
      <c r="A95" s="23"/>
      <c r="B95" s="24"/>
      <c r="C95" s="25"/>
      <c r="D95" s="25"/>
      <c r="E95" s="27"/>
      <c r="F95" s="26"/>
      <c r="G95" s="26"/>
    </row>
    <row r="96" spans="1:13" ht="12.95" customHeight="1" x14ac:dyDescent="0.25">
      <c r="A96" s="23"/>
      <c r="B96" s="24"/>
      <c r="C96" s="25"/>
      <c r="D96" s="25"/>
      <c r="E96" s="27"/>
      <c r="F96" s="26"/>
      <c r="G96" s="26"/>
    </row>
    <row r="97" spans="1:7" ht="12.95" customHeight="1" x14ac:dyDescent="0.25">
      <c r="A97" s="23"/>
      <c r="B97" s="24"/>
      <c r="C97" s="25"/>
      <c r="D97" s="25"/>
      <c r="E97" s="27"/>
      <c r="F97" s="26"/>
      <c r="G97" s="26"/>
    </row>
    <row r="98" spans="1:7" ht="12.95" customHeight="1" x14ac:dyDescent="0.25">
      <c r="A98" s="23"/>
      <c r="B98" s="24"/>
      <c r="C98" s="25"/>
      <c r="D98" s="25"/>
      <c r="E98" s="27"/>
      <c r="F98" s="26"/>
      <c r="G98" s="26"/>
    </row>
    <row r="99" spans="1:7" ht="12.95" customHeight="1" x14ac:dyDescent="0.25">
      <c r="A99" s="23"/>
      <c r="B99" s="24"/>
      <c r="C99" s="25"/>
      <c r="D99" s="25"/>
      <c r="E99" s="27"/>
      <c r="F99" s="26"/>
      <c r="G99" s="26"/>
    </row>
    <row r="100" spans="1:7" ht="12.95" customHeight="1" x14ac:dyDescent="0.25">
      <c r="A100" s="23"/>
      <c r="B100" s="24"/>
      <c r="C100" s="25"/>
      <c r="D100" s="25"/>
      <c r="E100" s="27"/>
      <c r="F100" s="26"/>
      <c r="G100" s="26"/>
    </row>
    <row r="101" spans="1:7" ht="12.95" customHeight="1" x14ac:dyDescent="0.25">
      <c r="A101" s="23"/>
      <c r="B101" s="24"/>
      <c r="C101" s="25"/>
      <c r="D101" s="25"/>
      <c r="E101" s="27"/>
      <c r="F101" s="26"/>
      <c r="G101" s="26"/>
    </row>
    <row r="102" spans="1:7" ht="12.95" customHeight="1" x14ac:dyDescent="0.25">
      <c r="A102" s="23"/>
      <c r="B102" s="24"/>
      <c r="C102" s="25"/>
      <c r="D102" s="25"/>
      <c r="E102" s="28"/>
      <c r="F102" s="26"/>
      <c r="G102" s="26"/>
    </row>
    <row r="103" spans="1:7" ht="12.95" customHeight="1" x14ac:dyDescent="0.25">
      <c r="A103" s="23"/>
      <c r="B103" s="24"/>
      <c r="C103" s="25"/>
      <c r="D103" s="25"/>
      <c r="E103" s="27"/>
      <c r="F103" s="26"/>
      <c r="G103" s="26"/>
    </row>
    <row r="104" spans="1:7" ht="12.95" customHeight="1" x14ac:dyDescent="0.25">
      <c r="A104" s="23"/>
      <c r="B104" s="24"/>
      <c r="C104" s="25"/>
      <c r="D104" s="25"/>
      <c r="E104" s="28"/>
      <c r="F104" s="26"/>
      <c r="G104" s="26"/>
    </row>
    <row r="105" spans="1:7" ht="12.95" customHeight="1" x14ac:dyDescent="0.25">
      <c r="A105" s="23"/>
      <c r="B105" s="24"/>
      <c r="C105" s="25"/>
      <c r="D105" s="25"/>
      <c r="E105" s="9"/>
      <c r="F105" s="26"/>
      <c r="G105" s="26"/>
    </row>
    <row r="106" spans="1:7" ht="12.95" customHeight="1" x14ac:dyDescent="0.25">
      <c r="A106" s="23"/>
      <c r="B106" s="24"/>
      <c r="C106" s="25"/>
      <c r="D106" s="25"/>
      <c r="E106" s="9"/>
      <c r="F106" s="26"/>
      <c r="G106" s="26"/>
    </row>
    <row r="107" spans="1:7" ht="12.95" customHeight="1" x14ac:dyDescent="0.25">
      <c r="A107" s="23"/>
      <c r="B107" s="24"/>
      <c r="C107" s="25"/>
      <c r="D107" s="25"/>
      <c r="E107" s="9"/>
      <c r="F107" s="26"/>
      <c r="G107" s="26"/>
    </row>
    <row r="108" spans="1:7" ht="12.95" customHeight="1" x14ac:dyDescent="0.25">
      <c r="A108" s="23"/>
      <c r="B108" s="24"/>
      <c r="C108" s="25"/>
      <c r="D108" s="25"/>
      <c r="E108" s="9"/>
      <c r="F108" s="26"/>
      <c r="G108" s="26"/>
    </row>
    <row r="109" spans="1:7" ht="12.95" customHeight="1" x14ac:dyDescent="0.25">
      <c r="A109" s="23"/>
      <c r="B109" s="24"/>
      <c r="C109" s="25"/>
      <c r="D109" s="25"/>
      <c r="E109" s="9"/>
      <c r="F109" s="26"/>
      <c r="G109" s="26"/>
    </row>
    <row r="110" spans="1:7" x14ac:dyDescent="0.25">
      <c r="A110" s="23"/>
      <c r="B110" s="24"/>
      <c r="C110" s="25"/>
      <c r="D110" s="25"/>
      <c r="E110" s="9"/>
      <c r="F110" s="26"/>
      <c r="G110" s="26"/>
    </row>
    <row r="111" spans="1:7" x14ac:dyDescent="0.25">
      <c r="A111" s="23"/>
      <c r="B111" s="24"/>
      <c r="C111" s="25"/>
      <c r="D111" s="25"/>
      <c r="E111" s="9"/>
      <c r="F111" s="26"/>
      <c r="G111" s="26"/>
    </row>
    <row r="112" spans="1:7" x14ac:dyDescent="0.25">
      <c r="A112" s="23"/>
      <c r="B112" s="24"/>
      <c r="C112" s="25"/>
      <c r="D112" s="25"/>
      <c r="E112" s="9"/>
      <c r="F112" s="26"/>
      <c r="G112" s="26"/>
    </row>
    <row r="113" spans="1:7" x14ac:dyDescent="0.25">
      <c r="A113" s="23"/>
      <c r="B113" s="24"/>
      <c r="C113" s="25"/>
      <c r="D113" s="25"/>
      <c r="E113" s="9"/>
      <c r="F113" s="26"/>
      <c r="G113" s="26"/>
    </row>
    <row r="114" spans="1:7" x14ac:dyDescent="0.25">
      <c r="A114" s="23"/>
      <c r="B114" s="24"/>
      <c r="C114" s="25"/>
      <c r="D114" s="25"/>
      <c r="E114" s="9"/>
      <c r="F114" s="26"/>
      <c r="G114" s="26"/>
    </row>
    <row r="115" spans="1:7" x14ac:dyDescent="0.25">
      <c r="A115" s="23"/>
      <c r="B115" s="24"/>
      <c r="C115" s="25"/>
      <c r="D115" s="25"/>
      <c r="E115" s="9"/>
      <c r="F115" s="26"/>
      <c r="G115" s="26"/>
    </row>
    <row r="116" spans="1:7" x14ac:dyDescent="0.25">
      <c r="A116" s="23"/>
      <c r="B116" s="24"/>
      <c r="C116" s="25"/>
      <c r="D116" s="25"/>
      <c r="E116" s="9"/>
      <c r="F116" s="26"/>
      <c r="G116" s="26"/>
    </row>
    <row r="117" spans="1:7" x14ac:dyDescent="0.25">
      <c r="A117" s="23"/>
      <c r="B117" s="24"/>
      <c r="C117" s="25"/>
      <c r="D117" s="25"/>
      <c r="E117" s="9"/>
      <c r="F117" s="26"/>
      <c r="G117" s="26"/>
    </row>
    <row r="118" spans="1:7" x14ac:dyDescent="0.25">
      <c r="A118" s="29"/>
      <c r="B118" s="30"/>
      <c r="C118" s="31"/>
      <c r="D118" s="32"/>
      <c r="E118" s="27"/>
      <c r="F118" s="33"/>
      <c r="G118" s="33"/>
    </row>
    <row r="119" spans="1:7" x14ac:dyDescent="0.25">
      <c r="A119" s="29"/>
      <c r="B119" s="30"/>
      <c r="C119" s="31"/>
      <c r="D119" s="32"/>
      <c r="E119" s="27"/>
      <c r="F119" s="33"/>
      <c r="G119" s="33"/>
    </row>
    <row r="120" spans="1:7" x14ac:dyDescent="0.25">
      <c r="A120" s="29"/>
      <c r="B120" s="30"/>
      <c r="C120" s="31"/>
      <c r="D120" s="32"/>
      <c r="E120" s="27"/>
      <c r="F120" s="33"/>
      <c r="G120" s="33"/>
    </row>
    <row r="121" spans="1:7" x14ac:dyDescent="0.25">
      <c r="A121" s="29"/>
      <c r="B121" s="30"/>
      <c r="C121" s="31"/>
      <c r="D121" s="32"/>
      <c r="E121" s="27"/>
      <c r="F121" s="33"/>
      <c r="G121" s="33"/>
    </row>
    <row r="122" spans="1:7" x14ac:dyDescent="0.25">
      <c r="A122" s="28"/>
      <c r="B122" s="34"/>
      <c r="C122" s="31"/>
      <c r="D122" s="32"/>
      <c r="E122" s="27"/>
      <c r="F122" s="33"/>
      <c r="G122" s="33"/>
    </row>
    <row r="123" spans="1:7" x14ac:dyDescent="0.25">
      <c r="A123" s="35"/>
      <c r="B123" s="36"/>
      <c r="C123" s="37"/>
      <c r="D123" s="32"/>
      <c r="E123" s="27"/>
      <c r="F123" s="33"/>
      <c r="G123" s="33"/>
    </row>
    <row r="124" spans="1:7" x14ac:dyDescent="0.25">
      <c r="A124" s="38"/>
      <c r="B124" s="36"/>
      <c r="C124" s="36"/>
      <c r="D124" s="32"/>
      <c r="E124" s="27"/>
      <c r="F124" s="33"/>
      <c r="G124" s="33"/>
    </row>
    <row r="125" spans="1:7" x14ac:dyDescent="0.25">
      <c r="A125" s="28"/>
      <c r="B125" s="36"/>
      <c r="C125" s="39"/>
      <c r="D125" s="32"/>
      <c r="E125" s="27"/>
      <c r="F125" s="33"/>
      <c r="G125" s="33"/>
    </row>
    <row r="126" spans="1:7" x14ac:dyDescent="0.25">
      <c r="A126" s="28"/>
      <c r="B126" s="36"/>
      <c r="C126" s="40"/>
      <c r="D126" s="32"/>
      <c r="E126" s="27"/>
      <c r="F126" s="33"/>
      <c r="G126" s="33"/>
    </row>
    <row r="127" spans="1:7" x14ac:dyDescent="0.25">
      <c r="A127" s="29"/>
      <c r="B127" s="30"/>
      <c r="C127" s="41"/>
      <c r="D127" s="42"/>
      <c r="E127" s="27"/>
      <c r="F127" s="43"/>
      <c r="G127" s="43"/>
    </row>
    <row r="128" spans="1:7" x14ac:dyDescent="0.25">
      <c r="A128" s="28"/>
      <c r="B128" s="36"/>
      <c r="C128" s="40"/>
      <c r="D128" s="32"/>
      <c r="E128" s="27"/>
      <c r="F128" s="33"/>
      <c r="G128" s="33"/>
    </row>
    <row r="129" spans="1:7" x14ac:dyDescent="0.25">
      <c r="A129" s="28"/>
      <c r="B129" s="36"/>
      <c r="C129" s="40"/>
      <c r="D129" s="32"/>
      <c r="E129" s="27"/>
      <c r="F129" s="33"/>
      <c r="G129" s="33"/>
    </row>
    <row r="130" spans="1:7" x14ac:dyDescent="0.25">
      <c r="A130" s="28"/>
      <c r="B130" s="30"/>
      <c r="C130" s="40"/>
      <c r="D130" s="32"/>
      <c r="E130" s="27"/>
      <c r="F130" s="33"/>
      <c r="G130" s="33"/>
    </row>
    <row r="131" spans="1:7" x14ac:dyDescent="0.25">
      <c r="A131" s="28"/>
      <c r="B131" s="30"/>
      <c r="C131" s="40"/>
      <c r="D131" s="32"/>
      <c r="E131" s="27"/>
      <c r="F131" s="33"/>
      <c r="G131" s="33"/>
    </row>
    <row r="132" spans="1:7" x14ac:dyDescent="0.25">
      <c r="A132" s="29"/>
      <c r="B132" s="30"/>
      <c r="C132" s="40"/>
      <c r="D132" s="32"/>
      <c r="E132" s="27"/>
      <c r="F132" s="33"/>
      <c r="G132" s="33"/>
    </row>
    <row r="133" spans="1:7" x14ac:dyDescent="0.25">
      <c r="A133" s="9"/>
      <c r="B133" s="9"/>
      <c r="C133" s="9"/>
      <c r="D133" s="9"/>
      <c r="E133" s="9"/>
      <c r="F133" s="195"/>
      <c r="G133" s="12"/>
    </row>
    <row r="134" spans="1:7" x14ac:dyDescent="0.25">
      <c r="A134" s="9"/>
      <c r="B134" s="9"/>
      <c r="C134" s="9"/>
      <c r="D134" s="9"/>
      <c r="E134" s="9"/>
      <c r="F134" s="195"/>
      <c r="G134" s="12"/>
    </row>
    <row r="135" spans="1:7" x14ac:dyDescent="0.25">
      <c r="A135" s="9"/>
      <c r="B135" s="9"/>
      <c r="C135" s="9"/>
      <c r="D135" s="9"/>
      <c r="E135" s="9"/>
      <c r="F135" s="195"/>
      <c r="G135" s="12"/>
    </row>
    <row r="136" spans="1:7" x14ac:dyDescent="0.25">
      <c r="A136" s="9"/>
      <c r="B136" s="9"/>
      <c r="C136" s="9"/>
      <c r="D136" s="9"/>
      <c r="E136" s="9"/>
      <c r="F136" s="195"/>
      <c r="G136" s="12"/>
    </row>
    <row r="137" spans="1:7" x14ac:dyDescent="0.25">
      <c r="A137" s="9"/>
      <c r="B137" s="9"/>
      <c r="C137" s="9"/>
      <c r="D137" s="9"/>
      <c r="E137" s="9"/>
      <c r="F137" s="195"/>
      <c r="G137" s="12"/>
    </row>
    <row r="138" spans="1:7" x14ac:dyDescent="0.25">
      <c r="A138" s="9"/>
      <c r="B138" s="9"/>
      <c r="C138" s="9"/>
      <c r="D138" s="9"/>
      <c r="E138" s="9"/>
      <c r="F138" s="195"/>
      <c r="G138" s="12"/>
    </row>
    <row r="139" spans="1:7" x14ac:dyDescent="0.25">
      <c r="A139" s="9"/>
      <c r="B139" s="9"/>
      <c r="C139" s="9"/>
      <c r="D139" s="9"/>
      <c r="E139" s="9"/>
      <c r="F139" s="195"/>
      <c r="G139" s="12"/>
    </row>
    <row r="140" spans="1:7" x14ac:dyDescent="0.25">
      <c r="A140" s="28"/>
      <c r="B140" s="30"/>
      <c r="C140" s="40"/>
      <c r="D140" s="32"/>
      <c r="E140" s="27"/>
      <c r="F140" s="33"/>
      <c r="G140" s="33"/>
    </row>
    <row r="141" spans="1:7" x14ac:dyDescent="0.25">
      <c r="A141" s="28"/>
      <c r="B141" s="30"/>
      <c r="C141" s="40"/>
      <c r="D141" s="42"/>
      <c r="E141" s="28"/>
      <c r="F141" s="43"/>
      <c r="G141" s="43"/>
    </row>
    <row r="142" spans="1:7" x14ac:dyDescent="0.25">
      <c r="A142" s="28"/>
      <c r="B142" s="30"/>
      <c r="C142" s="40"/>
      <c r="D142" s="32"/>
      <c r="E142" s="28"/>
      <c r="F142" s="33"/>
      <c r="G142" s="33"/>
    </row>
  </sheetData>
  <mergeCells count="6">
    <mergeCell ref="O2:O3"/>
    <mergeCell ref="A2:D2"/>
    <mergeCell ref="A1:M1"/>
    <mergeCell ref="A87:D87"/>
    <mergeCell ref="A88:D88"/>
    <mergeCell ref="N2:N3"/>
  </mergeCells>
  <conditionalFormatting sqref="C2:C1048576">
    <cfRule type="duplicateValues" dxfId="19" priority="2"/>
  </conditionalFormatting>
  <conditionalFormatting sqref="B2:B1048576">
    <cfRule type="duplicateValues" dxfId="18" priority="1"/>
  </conditionalFormatting>
  <pageMargins left="0.25" right="0.25" top="0.75" bottom="0.75" header="0.3" footer="0.3"/>
  <pageSetup paperSize="5" scale="63" fitToHeight="0" orientation="portrait" r:id="rId1"/>
  <headerFooter>
    <oddHeader>&amp;CMIDLIFE OVERHAUL
PARTS KITS</oddHeader>
  </headerFooter>
  <rowBreaks count="1" manualBreakCount="1">
    <brk id="84"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84"/>
  <sheetViews>
    <sheetView zoomScaleNormal="100" workbookViewId="0">
      <selection activeCell="A77" sqref="A77:D77"/>
    </sheetView>
  </sheetViews>
  <sheetFormatPr defaultRowHeight="15" x14ac:dyDescent="0.25"/>
  <cols>
    <col min="1" max="1" width="38.140625" style="1" bestFit="1" customWidth="1"/>
    <col min="2" max="2" width="12.28515625" style="1" bestFit="1" customWidth="1"/>
    <col min="3" max="3" width="11.85546875" style="1" bestFit="1" customWidth="1"/>
    <col min="4" max="4" width="5.85546875" style="1" bestFit="1" customWidth="1"/>
    <col min="5" max="5" width="14" style="1" bestFit="1" customWidth="1"/>
    <col min="6" max="6" width="19.7109375" style="1" customWidth="1"/>
    <col min="7" max="7" width="16.7109375" style="15" bestFit="1" customWidth="1"/>
    <col min="8" max="8" width="10.5703125" style="15" bestFit="1" customWidth="1"/>
    <col min="9" max="9" width="18.140625" style="1" bestFit="1" customWidth="1"/>
    <col min="10" max="10" width="13.7109375" style="1" bestFit="1" customWidth="1"/>
    <col min="11" max="11" width="18.140625" style="1" bestFit="1" customWidth="1"/>
    <col min="12" max="12" width="13.7109375" style="1" customWidth="1"/>
    <col min="13" max="13" width="18.140625" style="1" bestFit="1" customWidth="1"/>
    <col min="14" max="14" width="13.7109375" style="1" bestFit="1" customWidth="1"/>
    <col min="15" max="16384" width="9.140625" style="1"/>
  </cols>
  <sheetData>
    <row r="1" spans="1:16" ht="15.75" thickBot="1" x14ac:dyDescent="0.3">
      <c r="A1" s="437" t="s">
        <v>286</v>
      </c>
      <c r="B1" s="438"/>
      <c r="C1" s="438"/>
      <c r="D1" s="438"/>
      <c r="E1" s="438"/>
      <c r="F1" s="438"/>
      <c r="G1" s="438"/>
      <c r="H1" s="438"/>
      <c r="I1" s="438"/>
      <c r="J1" s="438"/>
      <c r="K1" s="438"/>
      <c r="L1" s="438"/>
      <c r="M1" s="438"/>
      <c r="N1" s="439"/>
    </row>
    <row r="2" spans="1:16" x14ac:dyDescent="0.25">
      <c r="A2" s="434"/>
      <c r="B2" s="434"/>
      <c r="C2" s="434"/>
      <c r="D2" s="434"/>
      <c r="E2" s="442" t="s">
        <v>1</v>
      </c>
      <c r="F2" s="440" t="s">
        <v>147</v>
      </c>
      <c r="G2" s="235" t="s">
        <v>289</v>
      </c>
      <c r="H2" s="235" t="s">
        <v>289</v>
      </c>
      <c r="I2" s="235" t="s">
        <v>290</v>
      </c>
      <c r="J2" s="235" t="s">
        <v>290</v>
      </c>
      <c r="K2" s="235" t="s">
        <v>291</v>
      </c>
      <c r="L2" s="235" t="s">
        <v>291</v>
      </c>
      <c r="M2" s="235" t="s">
        <v>292</v>
      </c>
      <c r="N2" s="240" t="s">
        <v>292</v>
      </c>
      <c r="O2" s="406" t="s">
        <v>307</v>
      </c>
      <c r="P2" s="408" t="s">
        <v>308</v>
      </c>
    </row>
    <row r="3" spans="1:16" ht="15.75" thickBot="1" x14ac:dyDescent="0.3">
      <c r="A3" s="3" t="s">
        <v>2</v>
      </c>
      <c r="B3" s="4" t="s">
        <v>3</v>
      </c>
      <c r="C3" s="4" t="s">
        <v>74</v>
      </c>
      <c r="D3" s="4" t="s">
        <v>5</v>
      </c>
      <c r="E3" s="443"/>
      <c r="F3" s="441"/>
      <c r="G3" s="182" t="s">
        <v>6</v>
      </c>
      <c r="H3" s="183" t="s">
        <v>7</v>
      </c>
      <c r="I3" s="182" t="s">
        <v>6</v>
      </c>
      <c r="J3" s="183" t="s">
        <v>7</v>
      </c>
      <c r="K3" s="182" t="s">
        <v>6</v>
      </c>
      <c r="L3" s="183" t="s">
        <v>7</v>
      </c>
      <c r="M3" s="182" t="s">
        <v>6</v>
      </c>
      <c r="N3" s="268" t="s">
        <v>7</v>
      </c>
      <c r="O3" s="407"/>
      <c r="P3" s="409"/>
    </row>
    <row r="4" spans="1:16" x14ac:dyDescent="0.25">
      <c r="A4" s="299" t="s">
        <v>75</v>
      </c>
      <c r="B4" s="69">
        <v>252499</v>
      </c>
      <c r="C4" s="44">
        <v>986720006</v>
      </c>
      <c r="D4" s="300">
        <v>1</v>
      </c>
      <c r="E4" s="301"/>
      <c r="F4" s="288"/>
      <c r="G4" s="292"/>
      <c r="H4" s="295">
        <f>D4*G4</f>
        <v>0</v>
      </c>
      <c r="I4" s="271"/>
      <c r="J4" s="297">
        <f>D4*I4</f>
        <v>0</v>
      </c>
      <c r="K4" s="271"/>
      <c r="L4" s="272">
        <f>K4*D4</f>
        <v>0</v>
      </c>
      <c r="M4" s="273"/>
      <c r="N4" s="272">
        <f>M4*D4</f>
        <v>0</v>
      </c>
    </row>
    <row r="5" spans="1:16" x14ac:dyDescent="0.25">
      <c r="A5" s="46" t="s">
        <v>76</v>
      </c>
      <c r="B5" s="67">
        <v>45564</v>
      </c>
      <c r="C5" s="7">
        <v>882700035</v>
      </c>
      <c r="D5" s="47">
        <v>1</v>
      </c>
      <c r="E5" s="302"/>
      <c r="F5" s="99"/>
      <c r="G5" s="293"/>
      <c r="H5" s="296">
        <f>D5*G5</f>
        <v>0</v>
      </c>
      <c r="I5" s="276"/>
      <c r="J5" s="298">
        <f t="shared" ref="J5:J68" si="0">D5*I5</f>
        <v>0</v>
      </c>
      <c r="K5" s="276"/>
      <c r="L5" s="277">
        <f t="shared" ref="L5:L68" si="1">K5*D5</f>
        <v>0</v>
      </c>
      <c r="M5" s="278"/>
      <c r="N5" s="277">
        <f t="shared" ref="N5:N68" si="2">M5*D5</f>
        <v>0</v>
      </c>
    </row>
    <row r="6" spans="1:16" x14ac:dyDescent="0.25">
      <c r="A6" s="46" t="s">
        <v>77</v>
      </c>
      <c r="B6" s="67">
        <v>5963964</v>
      </c>
      <c r="C6" s="7">
        <v>955700022</v>
      </c>
      <c r="D6" s="47">
        <v>4</v>
      </c>
      <c r="E6" s="302"/>
      <c r="F6" s="99"/>
      <c r="G6" s="293"/>
      <c r="H6" s="296">
        <f t="shared" ref="H6:H69" si="3">D6*G6</f>
        <v>0</v>
      </c>
      <c r="I6" s="276"/>
      <c r="J6" s="298">
        <f t="shared" si="0"/>
        <v>0</v>
      </c>
      <c r="K6" s="276"/>
      <c r="L6" s="277">
        <f t="shared" si="1"/>
        <v>0</v>
      </c>
      <c r="M6" s="278"/>
      <c r="N6" s="277">
        <f t="shared" si="2"/>
        <v>0</v>
      </c>
    </row>
    <row r="7" spans="1:16" x14ac:dyDescent="0.25">
      <c r="A7" s="49" t="s">
        <v>78</v>
      </c>
      <c r="B7" s="67">
        <v>5964273</v>
      </c>
      <c r="C7" s="7">
        <v>882700043</v>
      </c>
      <c r="D7" s="47">
        <v>1</v>
      </c>
      <c r="E7" s="302"/>
      <c r="F7" s="99"/>
      <c r="G7" s="293"/>
      <c r="H7" s="296">
        <f t="shared" si="3"/>
        <v>0</v>
      </c>
      <c r="I7" s="276"/>
      <c r="J7" s="298">
        <f t="shared" si="0"/>
        <v>0</v>
      </c>
      <c r="K7" s="276"/>
      <c r="L7" s="277">
        <f t="shared" si="1"/>
        <v>0</v>
      </c>
      <c r="M7" s="278"/>
      <c r="N7" s="277">
        <f t="shared" si="2"/>
        <v>0</v>
      </c>
    </row>
    <row r="8" spans="1:16" x14ac:dyDescent="0.25">
      <c r="A8" s="46" t="s">
        <v>79</v>
      </c>
      <c r="B8" s="67">
        <v>5925595</v>
      </c>
      <c r="C8" s="7">
        <v>882700016</v>
      </c>
      <c r="D8" s="47">
        <v>3</v>
      </c>
      <c r="E8" s="302"/>
      <c r="F8" s="99"/>
      <c r="G8" s="293"/>
      <c r="H8" s="296">
        <f t="shared" si="3"/>
        <v>0</v>
      </c>
      <c r="I8" s="276"/>
      <c r="J8" s="298">
        <f t="shared" si="0"/>
        <v>0</v>
      </c>
      <c r="K8" s="276"/>
      <c r="L8" s="277">
        <f t="shared" si="1"/>
        <v>0</v>
      </c>
      <c r="M8" s="278"/>
      <c r="N8" s="277">
        <f t="shared" si="2"/>
        <v>0</v>
      </c>
    </row>
    <row r="9" spans="1:16" x14ac:dyDescent="0.25">
      <c r="A9" s="46" t="s">
        <v>80</v>
      </c>
      <c r="B9" s="67">
        <v>5940039</v>
      </c>
      <c r="C9" s="7">
        <v>955700017</v>
      </c>
      <c r="D9" s="47">
        <v>1</v>
      </c>
      <c r="E9" s="302"/>
      <c r="F9" s="99"/>
      <c r="G9" s="293"/>
      <c r="H9" s="296">
        <f t="shared" si="3"/>
        <v>0</v>
      </c>
      <c r="I9" s="276"/>
      <c r="J9" s="298">
        <f t="shared" si="0"/>
        <v>0</v>
      </c>
      <c r="K9" s="276"/>
      <c r="L9" s="277">
        <f t="shared" si="1"/>
        <v>0</v>
      </c>
      <c r="M9" s="278"/>
      <c r="N9" s="277">
        <f t="shared" si="2"/>
        <v>0</v>
      </c>
    </row>
    <row r="10" spans="1:16" x14ac:dyDescent="0.25">
      <c r="A10" s="46" t="s">
        <v>81</v>
      </c>
      <c r="B10" s="67" t="s">
        <v>82</v>
      </c>
      <c r="C10" s="50" t="s">
        <v>148</v>
      </c>
      <c r="D10" s="47">
        <v>1</v>
      </c>
      <c r="E10" s="302"/>
      <c r="F10" s="99"/>
      <c r="G10" s="293"/>
      <c r="H10" s="296">
        <f t="shared" si="3"/>
        <v>0</v>
      </c>
      <c r="I10" s="276"/>
      <c r="J10" s="298">
        <f t="shared" si="0"/>
        <v>0</v>
      </c>
      <c r="K10" s="276"/>
      <c r="L10" s="277">
        <f t="shared" si="1"/>
        <v>0</v>
      </c>
      <c r="M10" s="278"/>
      <c r="N10" s="277">
        <f t="shared" si="2"/>
        <v>0</v>
      </c>
    </row>
    <row r="11" spans="1:16" x14ac:dyDescent="0.25">
      <c r="A11" s="46" t="s">
        <v>83</v>
      </c>
      <c r="B11" s="67">
        <v>5953334</v>
      </c>
      <c r="C11" s="50">
        <v>986550050</v>
      </c>
      <c r="D11" s="47">
        <v>1</v>
      </c>
      <c r="E11" s="302"/>
      <c r="F11" s="99"/>
      <c r="G11" s="293"/>
      <c r="H11" s="296">
        <f t="shared" si="3"/>
        <v>0</v>
      </c>
      <c r="I11" s="276"/>
      <c r="J11" s="298">
        <f t="shared" si="0"/>
        <v>0</v>
      </c>
      <c r="K11" s="276"/>
      <c r="L11" s="277">
        <f t="shared" si="1"/>
        <v>0</v>
      </c>
      <c r="M11" s="278"/>
      <c r="N11" s="277">
        <f t="shared" si="2"/>
        <v>0</v>
      </c>
    </row>
    <row r="12" spans="1:16" x14ac:dyDescent="0.25">
      <c r="A12" s="51" t="s">
        <v>84</v>
      </c>
      <c r="B12" s="92">
        <v>42580</v>
      </c>
      <c r="C12" s="7">
        <v>986550042</v>
      </c>
      <c r="D12" s="47">
        <v>1</v>
      </c>
      <c r="E12" s="302"/>
      <c r="F12" s="99"/>
      <c r="G12" s="293"/>
      <c r="H12" s="296">
        <f t="shared" si="3"/>
        <v>0</v>
      </c>
      <c r="I12" s="276"/>
      <c r="J12" s="298">
        <f t="shared" si="0"/>
        <v>0</v>
      </c>
      <c r="K12" s="276"/>
      <c r="L12" s="277">
        <f t="shared" si="1"/>
        <v>0</v>
      </c>
      <c r="M12" s="278"/>
      <c r="N12" s="277">
        <f t="shared" si="2"/>
        <v>0</v>
      </c>
    </row>
    <row r="13" spans="1:16" x14ac:dyDescent="0.25">
      <c r="A13" s="46" t="s">
        <v>85</v>
      </c>
      <c r="B13" s="67">
        <v>11193</v>
      </c>
      <c r="C13" s="50">
        <v>999651711</v>
      </c>
      <c r="D13" s="47">
        <v>1</v>
      </c>
      <c r="E13" s="303"/>
      <c r="F13" s="99"/>
      <c r="G13" s="293"/>
      <c r="H13" s="296">
        <f t="shared" si="3"/>
        <v>0</v>
      </c>
      <c r="I13" s="276"/>
      <c r="J13" s="298">
        <f t="shared" si="0"/>
        <v>0</v>
      </c>
      <c r="K13" s="276"/>
      <c r="L13" s="277">
        <f t="shared" si="1"/>
        <v>0</v>
      </c>
      <c r="M13" s="278"/>
      <c r="N13" s="277">
        <f t="shared" si="2"/>
        <v>0</v>
      </c>
    </row>
    <row r="14" spans="1:16" x14ac:dyDescent="0.25">
      <c r="A14" s="46" t="s">
        <v>86</v>
      </c>
      <c r="B14" s="92">
        <v>5953324</v>
      </c>
      <c r="C14" s="50">
        <v>986550051</v>
      </c>
      <c r="D14" s="47">
        <v>1</v>
      </c>
      <c r="E14" s="302"/>
      <c r="F14" s="99"/>
      <c r="G14" s="293"/>
      <c r="H14" s="296">
        <f t="shared" si="3"/>
        <v>0</v>
      </c>
      <c r="I14" s="276"/>
      <c r="J14" s="298">
        <f t="shared" si="0"/>
        <v>0</v>
      </c>
      <c r="K14" s="276"/>
      <c r="L14" s="277">
        <f t="shared" si="1"/>
        <v>0</v>
      </c>
      <c r="M14" s="278"/>
      <c r="N14" s="277">
        <f t="shared" si="2"/>
        <v>0</v>
      </c>
    </row>
    <row r="15" spans="1:16" x14ac:dyDescent="0.25">
      <c r="A15" s="46" t="s">
        <v>87</v>
      </c>
      <c r="B15" s="67">
        <v>5959937</v>
      </c>
      <c r="C15" s="7">
        <v>986550048</v>
      </c>
      <c r="D15" s="47">
        <v>1</v>
      </c>
      <c r="E15" s="302"/>
      <c r="F15" s="99"/>
      <c r="G15" s="293"/>
      <c r="H15" s="296">
        <f t="shared" si="3"/>
        <v>0</v>
      </c>
      <c r="I15" s="276"/>
      <c r="J15" s="298">
        <f t="shared" si="0"/>
        <v>0</v>
      </c>
      <c r="K15" s="276"/>
      <c r="L15" s="277">
        <f t="shared" si="1"/>
        <v>0</v>
      </c>
      <c r="M15" s="278"/>
      <c r="N15" s="277">
        <f t="shared" si="2"/>
        <v>0</v>
      </c>
    </row>
    <row r="16" spans="1:16" x14ac:dyDescent="0.25">
      <c r="A16" s="52" t="s">
        <v>88</v>
      </c>
      <c r="B16" s="67">
        <v>5923496</v>
      </c>
      <c r="C16" s="22">
        <v>986550052</v>
      </c>
      <c r="D16" s="47">
        <v>3</v>
      </c>
      <c r="E16" s="302"/>
      <c r="F16" s="99"/>
      <c r="G16" s="293"/>
      <c r="H16" s="296">
        <f t="shared" si="3"/>
        <v>0</v>
      </c>
      <c r="I16" s="276"/>
      <c r="J16" s="298">
        <f t="shared" si="0"/>
        <v>0</v>
      </c>
      <c r="K16" s="276"/>
      <c r="L16" s="277">
        <f t="shared" si="1"/>
        <v>0</v>
      </c>
      <c r="M16" s="278"/>
      <c r="N16" s="277">
        <f t="shared" si="2"/>
        <v>0</v>
      </c>
    </row>
    <row r="17" spans="1:14" x14ac:dyDescent="0.25">
      <c r="A17" s="46" t="s">
        <v>89</v>
      </c>
      <c r="B17" s="67">
        <v>279180</v>
      </c>
      <c r="C17" s="50">
        <v>835550022</v>
      </c>
      <c r="D17" s="47">
        <v>1</v>
      </c>
      <c r="E17" s="302"/>
      <c r="F17" s="99"/>
      <c r="G17" s="293"/>
      <c r="H17" s="296">
        <f t="shared" si="3"/>
        <v>0</v>
      </c>
      <c r="I17" s="276"/>
      <c r="J17" s="298">
        <f t="shared" si="0"/>
        <v>0</v>
      </c>
      <c r="K17" s="276"/>
      <c r="L17" s="277">
        <f t="shared" si="1"/>
        <v>0</v>
      </c>
      <c r="M17" s="278"/>
      <c r="N17" s="277">
        <f t="shared" si="2"/>
        <v>0</v>
      </c>
    </row>
    <row r="18" spans="1:14" x14ac:dyDescent="0.25">
      <c r="A18" s="51" t="s">
        <v>90</v>
      </c>
      <c r="B18" s="92">
        <v>5940337</v>
      </c>
      <c r="C18" s="50">
        <v>882700047</v>
      </c>
      <c r="D18" s="47">
        <v>1</v>
      </c>
      <c r="E18" s="302"/>
      <c r="F18" s="99"/>
      <c r="G18" s="293"/>
      <c r="H18" s="296">
        <f t="shared" si="3"/>
        <v>0</v>
      </c>
      <c r="I18" s="276"/>
      <c r="J18" s="298">
        <f t="shared" si="0"/>
        <v>0</v>
      </c>
      <c r="K18" s="276"/>
      <c r="L18" s="277">
        <f t="shared" si="1"/>
        <v>0</v>
      </c>
      <c r="M18" s="278"/>
      <c r="N18" s="277">
        <f t="shared" si="2"/>
        <v>0</v>
      </c>
    </row>
    <row r="19" spans="1:14" x14ac:dyDescent="0.25">
      <c r="A19" s="46" t="s">
        <v>88</v>
      </c>
      <c r="B19" s="67">
        <v>5957963</v>
      </c>
      <c r="C19" s="50">
        <v>955560008</v>
      </c>
      <c r="D19" s="47">
        <v>3</v>
      </c>
      <c r="E19" s="302"/>
      <c r="F19" s="99"/>
      <c r="G19" s="293"/>
      <c r="H19" s="296">
        <f t="shared" si="3"/>
        <v>0</v>
      </c>
      <c r="I19" s="276"/>
      <c r="J19" s="298">
        <f t="shared" si="0"/>
        <v>0</v>
      </c>
      <c r="K19" s="276"/>
      <c r="L19" s="277">
        <f t="shared" si="1"/>
        <v>0</v>
      </c>
      <c r="M19" s="278"/>
      <c r="N19" s="277">
        <f t="shared" si="2"/>
        <v>0</v>
      </c>
    </row>
    <row r="20" spans="1:14" x14ac:dyDescent="0.25">
      <c r="A20" s="46" t="s">
        <v>91</v>
      </c>
      <c r="B20" s="67">
        <v>5996782</v>
      </c>
      <c r="C20" s="50">
        <v>986550033</v>
      </c>
      <c r="D20" s="47">
        <v>1</v>
      </c>
      <c r="E20" s="302"/>
      <c r="F20" s="99"/>
      <c r="G20" s="293"/>
      <c r="H20" s="296">
        <f t="shared" si="3"/>
        <v>0</v>
      </c>
      <c r="I20" s="276"/>
      <c r="J20" s="298">
        <f t="shared" si="0"/>
        <v>0</v>
      </c>
      <c r="K20" s="276"/>
      <c r="L20" s="277">
        <f t="shared" si="1"/>
        <v>0</v>
      </c>
      <c r="M20" s="278"/>
      <c r="N20" s="277">
        <f t="shared" si="2"/>
        <v>0</v>
      </c>
    </row>
    <row r="21" spans="1:14" ht="12.95" customHeight="1" x14ac:dyDescent="0.25">
      <c r="A21" s="46" t="s">
        <v>92</v>
      </c>
      <c r="B21" s="67">
        <v>5963962</v>
      </c>
      <c r="C21" s="50">
        <v>986550047</v>
      </c>
      <c r="D21" s="47">
        <v>1</v>
      </c>
      <c r="E21" s="302"/>
      <c r="F21" s="99"/>
      <c r="G21" s="293"/>
      <c r="H21" s="296">
        <f t="shared" si="3"/>
        <v>0</v>
      </c>
      <c r="I21" s="276"/>
      <c r="J21" s="298">
        <f t="shared" si="0"/>
        <v>0</v>
      </c>
      <c r="K21" s="276"/>
      <c r="L21" s="277">
        <f t="shared" si="1"/>
        <v>0</v>
      </c>
      <c r="M21" s="278"/>
      <c r="N21" s="277">
        <f t="shared" si="2"/>
        <v>0</v>
      </c>
    </row>
    <row r="22" spans="1:14" ht="12.95" customHeight="1" x14ac:dyDescent="0.25">
      <c r="A22" s="46" t="s">
        <v>93</v>
      </c>
      <c r="B22" s="67">
        <v>284169</v>
      </c>
      <c r="C22" s="50">
        <v>986550046</v>
      </c>
      <c r="D22" s="5">
        <v>1</v>
      </c>
      <c r="E22" s="302"/>
      <c r="F22" s="99"/>
      <c r="G22" s="293"/>
      <c r="H22" s="296">
        <f t="shared" si="3"/>
        <v>0</v>
      </c>
      <c r="I22" s="276"/>
      <c r="J22" s="298">
        <f t="shared" si="0"/>
        <v>0</v>
      </c>
      <c r="K22" s="276"/>
      <c r="L22" s="277">
        <f t="shared" si="1"/>
        <v>0</v>
      </c>
      <c r="M22" s="278"/>
      <c r="N22" s="277">
        <f t="shared" si="2"/>
        <v>0</v>
      </c>
    </row>
    <row r="23" spans="1:14" ht="12.95" customHeight="1" x14ac:dyDescent="0.25">
      <c r="A23" s="46" t="s">
        <v>94</v>
      </c>
      <c r="B23" s="7">
        <v>5947153</v>
      </c>
      <c r="C23" s="7">
        <v>955660006</v>
      </c>
      <c r="D23" s="5">
        <v>4</v>
      </c>
      <c r="E23" s="302"/>
      <c r="F23" s="99"/>
      <c r="G23" s="293"/>
      <c r="H23" s="296">
        <f t="shared" si="3"/>
        <v>0</v>
      </c>
      <c r="I23" s="276"/>
      <c r="J23" s="298">
        <f t="shared" si="0"/>
        <v>0</v>
      </c>
      <c r="K23" s="276"/>
      <c r="L23" s="277">
        <f t="shared" si="1"/>
        <v>0</v>
      </c>
      <c r="M23" s="278"/>
      <c r="N23" s="277">
        <f t="shared" si="2"/>
        <v>0</v>
      </c>
    </row>
    <row r="24" spans="1:14" ht="12.95" customHeight="1" x14ac:dyDescent="0.25">
      <c r="A24" s="46" t="s">
        <v>95</v>
      </c>
      <c r="B24" s="67">
        <v>84456</v>
      </c>
      <c r="C24" s="50">
        <v>986560005</v>
      </c>
      <c r="D24" s="47">
        <v>4</v>
      </c>
      <c r="E24" s="302"/>
      <c r="F24" s="99"/>
      <c r="G24" s="293"/>
      <c r="H24" s="296">
        <f t="shared" si="3"/>
        <v>0</v>
      </c>
      <c r="I24" s="276"/>
      <c r="J24" s="298">
        <f t="shared" si="0"/>
        <v>0</v>
      </c>
      <c r="K24" s="276"/>
      <c r="L24" s="277">
        <f t="shared" si="1"/>
        <v>0</v>
      </c>
      <c r="M24" s="278"/>
      <c r="N24" s="277">
        <f t="shared" si="2"/>
        <v>0</v>
      </c>
    </row>
    <row r="25" spans="1:14" ht="12.95" customHeight="1" x14ac:dyDescent="0.25">
      <c r="A25" s="53" t="s">
        <v>96</v>
      </c>
      <c r="B25" s="67">
        <v>51642</v>
      </c>
      <c r="C25" s="50">
        <v>955700018</v>
      </c>
      <c r="D25" s="47">
        <v>1</v>
      </c>
      <c r="E25" s="302"/>
      <c r="F25" s="99"/>
      <c r="G25" s="293"/>
      <c r="H25" s="296">
        <f t="shared" si="3"/>
        <v>0</v>
      </c>
      <c r="I25" s="276"/>
      <c r="J25" s="298">
        <f t="shared" si="0"/>
        <v>0</v>
      </c>
      <c r="K25" s="276"/>
      <c r="L25" s="277">
        <f t="shared" si="1"/>
        <v>0</v>
      </c>
      <c r="M25" s="278"/>
      <c r="N25" s="277">
        <f t="shared" si="2"/>
        <v>0</v>
      </c>
    </row>
    <row r="26" spans="1:14" ht="12.95" customHeight="1" x14ac:dyDescent="0.25">
      <c r="A26" s="46" t="s">
        <v>97</v>
      </c>
      <c r="B26" s="67">
        <v>22760</v>
      </c>
      <c r="C26" s="50">
        <v>986390033</v>
      </c>
      <c r="D26" s="47">
        <v>1</v>
      </c>
      <c r="E26" s="302"/>
      <c r="F26" s="99"/>
      <c r="G26" s="293"/>
      <c r="H26" s="296">
        <f t="shared" si="3"/>
        <v>0</v>
      </c>
      <c r="I26" s="276"/>
      <c r="J26" s="298">
        <f t="shared" si="0"/>
        <v>0</v>
      </c>
      <c r="K26" s="276"/>
      <c r="L26" s="277">
        <f t="shared" si="1"/>
        <v>0</v>
      </c>
      <c r="M26" s="278"/>
      <c r="N26" s="277">
        <f t="shared" si="2"/>
        <v>0</v>
      </c>
    </row>
    <row r="27" spans="1:14" ht="12.95" customHeight="1" x14ac:dyDescent="0.25">
      <c r="A27" s="46" t="s">
        <v>98</v>
      </c>
      <c r="B27" s="67">
        <v>5994884</v>
      </c>
      <c r="C27" s="50">
        <v>986480008</v>
      </c>
      <c r="D27" s="47">
        <v>1</v>
      </c>
      <c r="E27" s="302"/>
      <c r="F27" s="99"/>
      <c r="G27" s="293"/>
      <c r="H27" s="296">
        <f t="shared" si="3"/>
        <v>0</v>
      </c>
      <c r="I27" s="276"/>
      <c r="J27" s="298">
        <f t="shared" si="0"/>
        <v>0</v>
      </c>
      <c r="K27" s="276"/>
      <c r="L27" s="277">
        <f t="shared" si="1"/>
        <v>0</v>
      </c>
      <c r="M27" s="278"/>
      <c r="N27" s="277">
        <f t="shared" si="2"/>
        <v>0</v>
      </c>
    </row>
    <row r="28" spans="1:14" ht="12.95" customHeight="1" x14ac:dyDescent="0.25">
      <c r="A28" s="46" t="s">
        <v>88</v>
      </c>
      <c r="B28" s="67">
        <v>5951359</v>
      </c>
      <c r="C28" s="50">
        <v>986700004</v>
      </c>
      <c r="D28" s="47">
        <v>1</v>
      </c>
      <c r="E28" s="302"/>
      <c r="F28" s="99"/>
      <c r="G28" s="293"/>
      <c r="H28" s="296">
        <f t="shared" si="3"/>
        <v>0</v>
      </c>
      <c r="I28" s="276"/>
      <c r="J28" s="298">
        <f t="shared" si="0"/>
        <v>0</v>
      </c>
      <c r="K28" s="276"/>
      <c r="L28" s="277">
        <f t="shared" si="1"/>
        <v>0</v>
      </c>
      <c r="M28" s="278"/>
      <c r="N28" s="277">
        <f t="shared" si="2"/>
        <v>0</v>
      </c>
    </row>
    <row r="29" spans="1:14" ht="12.95" customHeight="1" x14ac:dyDescent="0.25">
      <c r="A29" s="46" t="s">
        <v>99</v>
      </c>
      <c r="B29" s="67">
        <v>93532</v>
      </c>
      <c r="C29" s="50">
        <v>986700018</v>
      </c>
      <c r="D29" s="47">
        <v>1</v>
      </c>
      <c r="E29" s="302"/>
      <c r="F29" s="99"/>
      <c r="G29" s="293"/>
      <c r="H29" s="296">
        <f t="shared" si="3"/>
        <v>0</v>
      </c>
      <c r="I29" s="276"/>
      <c r="J29" s="298">
        <f t="shared" si="0"/>
        <v>0</v>
      </c>
      <c r="K29" s="276"/>
      <c r="L29" s="277">
        <f t="shared" si="1"/>
        <v>0</v>
      </c>
      <c r="M29" s="278"/>
      <c r="N29" s="277">
        <f t="shared" si="2"/>
        <v>0</v>
      </c>
    </row>
    <row r="30" spans="1:14" ht="12.95" customHeight="1" x14ac:dyDescent="0.25">
      <c r="A30" s="46" t="s">
        <v>100</v>
      </c>
      <c r="B30" s="93">
        <v>255947</v>
      </c>
      <c r="C30" s="50">
        <v>986550037</v>
      </c>
      <c r="D30" s="5">
        <v>1</v>
      </c>
      <c r="E30" s="302"/>
      <c r="F30" s="99"/>
      <c r="G30" s="293"/>
      <c r="H30" s="296">
        <f t="shared" si="3"/>
        <v>0</v>
      </c>
      <c r="I30" s="276"/>
      <c r="J30" s="298">
        <f t="shared" si="0"/>
        <v>0</v>
      </c>
      <c r="K30" s="276"/>
      <c r="L30" s="277">
        <f t="shared" si="1"/>
        <v>0</v>
      </c>
      <c r="M30" s="278"/>
      <c r="N30" s="277">
        <f t="shared" si="2"/>
        <v>0</v>
      </c>
    </row>
    <row r="31" spans="1:14" ht="12.95" customHeight="1" x14ac:dyDescent="0.25">
      <c r="A31" s="46" t="s">
        <v>101</v>
      </c>
      <c r="B31" s="67">
        <v>350231</v>
      </c>
      <c r="C31" s="50">
        <v>986550045</v>
      </c>
      <c r="D31" s="47">
        <v>1</v>
      </c>
      <c r="E31" s="302"/>
      <c r="F31" s="99"/>
      <c r="G31" s="293"/>
      <c r="H31" s="296">
        <f t="shared" si="3"/>
        <v>0</v>
      </c>
      <c r="I31" s="276"/>
      <c r="J31" s="298">
        <f t="shared" si="0"/>
        <v>0</v>
      </c>
      <c r="K31" s="276"/>
      <c r="L31" s="277">
        <f t="shared" si="1"/>
        <v>0</v>
      </c>
      <c r="M31" s="278"/>
      <c r="N31" s="277">
        <f t="shared" si="2"/>
        <v>0</v>
      </c>
    </row>
    <row r="32" spans="1:14" ht="12.95" customHeight="1" x14ac:dyDescent="0.25">
      <c r="A32" s="46" t="s">
        <v>102</v>
      </c>
      <c r="B32" s="67">
        <v>33433</v>
      </c>
      <c r="C32" s="50">
        <v>973700001</v>
      </c>
      <c r="D32" s="47">
        <v>1</v>
      </c>
      <c r="E32" s="304"/>
      <c r="F32" s="99"/>
      <c r="G32" s="293"/>
      <c r="H32" s="296">
        <f t="shared" si="3"/>
        <v>0</v>
      </c>
      <c r="I32" s="276"/>
      <c r="J32" s="298">
        <f t="shared" si="0"/>
        <v>0</v>
      </c>
      <c r="K32" s="276"/>
      <c r="L32" s="277">
        <f t="shared" si="1"/>
        <v>0</v>
      </c>
      <c r="M32" s="278"/>
      <c r="N32" s="277">
        <f t="shared" si="2"/>
        <v>0</v>
      </c>
    </row>
    <row r="33" spans="1:14" ht="12.95" customHeight="1" x14ac:dyDescent="0.25">
      <c r="A33" s="46" t="s">
        <v>103</v>
      </c>
      <c r="B33" s="92">
        <v>38458</v>
      </c>
      <c r="C33" s="50">
        <v>882700048</v>
      </c>
      <c r="D33" s="47">
        <v>1</v>
      </c>
      <c r="E33" s="302"/>
      <c r="F33" s="99"/>
      <c r="G33" s="293"/>
      <c r="H33" s="296">
        <f t="shared" si="3"/>
        <v>0</v>
      </c>
      <c r="I33" s="276"/>
      <c r="J33" s="298">
        <f t="shared" si="0"/>
        <v>0</v>
      </c>
      <c r="K33" s="276"/>
      <c r="L33" s="277">
        <f t="shared" si="1"/>
        <v>0</v>
      </c>
      <c r="M33" s="278"/>
      <c r="N33" s="277">
        <f t="shared" si="2"/>
        <v>0</v>
      </c>
    </row>
    <row r="34" spans="1:14" ht="12.95" customHeight="1" x14ac:dyDescent="0.25">
      <c r="A34" s="46" t="s">
        <v>104</v>
      </c>
      <c r="B34" s="67">
        <v>28893</v>
      </c>
      <c r="C34" s="50">
        <v>961700003</v>
      </c>
      <c r="D34" s="47">
        <v>1</v>
      </c>
      <c r="E34" s="305"/>
      <c r="F34" s="99"/>
      <c r="G34" s="293"/>
      <c r="H34" s="296">
        <f t="shared" si="3"/>
        <v>0</v>
      </c>
      <c r="I34" s="276"/>
      <c r="J34" s="298">
        <f t="shared" si="0"/>
        <v>0</v>
      </c>
      <c r="K34" s="276"/>
      <c r="L34" s="277">
        <f t="shared" si="1"/>
        <v>0</v>
      </c>
      <c r="M34" s="278"/>
      <c r="N34" s="277">
        <f t="shared" si="2"/>
        <v>0</v>
      </c>
    </row>
    <row r="35" spans="1:14" ht="12.95" customHeight="1" x14ac:dyDescent="0.25">
      <c r="A35" s="54" t="s">
        <v>105</v>
      </c>
      <c r="B35" s="71">
        <v>33981</v>
      </c>
      <c r="C35" s="55">
        <v>973550027</v>
      </c>
      <c r="D35" s="47">
        <v>1</v>
      </c>
      <c r="E35" s="306"/>
      <c r="F35" s="99"/>
      <c r="G35" s="293"/>
      <c r="H35" s="296">
        <f t="shared" si="3"/>
        <v>0</v>
      </c>
      <c r="I35" s="276"/>
      <c r="J35" s="298">
        <f t="shared" si="0"/>
        <v>0</v>
      </c>
      <c r="K35" s="276"/>
      <c r="L35" s="277">
        <f t="shared" si="1"/>
        <v>0</v>
      </c>
      <c r="M35" s="278"/>
      <c r="N35" s="277">
        <f t="shared" si="2"/>
        <v>0</v>
      </c>
    </row>
    <row r="36" spans="1:14" x14ac:dyDescent="0.25">
      <c r="A36" s="54" t="s">
        <v>106</v>
      </c>
      <c r="B36" s="71">
        <v>83570</v>
      </c>
      <c r="C36" s="57">
        <v>973700018</v>
      </c>
      <c r="D36" s="62">
        <v>1</v>
      </c>
      <c r="E36" s="302"/>
      <c r="F36" s="289"/>
      <c r="G36" s="293"/>
      <c r="H36" s="296">
        <f t="shared" si="3"/>
        <v>0</v>
      </c>
      <c r="I36" s="293"/>
      <c r="J36" s="298">
        <f t="shared" si="0"/>
        <v>0</v>
      </c>
      <c r="K36" s="293"/>
      <c r="L36" s="277">
        <f t="shared" si="1"/>
        <v>0</v>
      </c>
      <c r="M36" s="278"/>
      <c r="N36" s="277">
        <f t="shared" si="2"/>
        <v>0</v>
      </c>
    </row>
    <row r="37" spans="1:14" x14ac:dyDescent="0.25">
      <c r="A37" s="51" t="s">
        <v>107</v>
      </c>
      <c r="B37" s="92">
        <v>227574</v>
      </c>
      <c r="C37" s="58">
        <v>973700019</v>
      </c>
      <c r="D37" s="47">
        <v>1</v>
      </c>
      <c r="E37" s="302"/>
      <c r="F37" s="99"/>
      <c r="G37" s="293"/>
      <c r="H37" s="296">
        <f t="shared" si="3"/>
        <v>0</v>
      </c>
      <c r="I37" s="276"/>
      <c r="J37" s="298">
        <f t="shared" si="0"/>
        <v>0</v>
      </c>
      <c r="K37" s="276"/>
      <c r="L37" s="277">
        <f t="shared" si="1"/>
        <v>0</v>
      </c>
      <c r="M37" s="278"/>
      <c r="N37" s="277">
        <f t="shared" si="2"/>
        <v>0</v>
      </c>
    </row>
    <row r="38" spans="1:14" x14ac:dyDescent="0.25">
      <c r="A38" s="59" t="s">
        <v>108</v>
      </c>
      <c r="B38" s="94">
        <v>1450</v>
      </c>
      <c r="C38" s="60">
        <v>882550081</v>
      </c>
      <c r="D38" s="6">
        <v>1</v>
      </c>
      <c r="E38" s="304"/>
      <c r="F38" s="99"/>
      <c r="G38" s="293"/>
      <c r="H38" s="296">
        <f t="shared" si="3"/>
        <v>0</v>
      </c>
      <c r="I38" s="276"/>
      <c r="J38" s="298">
        <f t="shared" si="0"/>
        <v>0</v>
      </c>
      <c r="K38" s="276"/>
      <c r="L38" s="277">
        <f t="shared" si="1"/>
        <v>0</v>
      </c>
      <c r="M38" s="278"/>
      <c r="N38" s="277">
        <f t="shared" si="2"/>
        <v>0</v>
      </c>
    </row>
    <row r="39" spans="1:14" x14ac:dyDescent="0.25">
      <c r="A39" s="51" t="s">
        <v>109</v>
      </c>
      <c r="B39" s="92">
        <v>56681</v>
      </c>
      <c r="C39" s="50">
        <v>832390045</v>
      </c>
      <c r="D39" s="47">
        <v>1</v>
      </c>
      <c r="E39" s="302"/>
      <c r="F39" s="99"/>
      <c r="G39" s="293"/>
      <c r="H39" s="296">
        <f t="shared" si="3"/>
        <v>0</v>
      </c>
      <c r="I39" s="276"/>
      <c r="J39" s="298">
        <f t="shared" si="0"/>
        <v>0</v>
      </c>
      <c r="K39" s="276"/>
      <c r="L39" s="277">
        <f t="shared" si="1"/>
        <v>0</v>
      </c>
      <c r="M39" s="278"/>
      <c r="N39" s="277">
        <f t="shared" si="2"/>
        <v>0</v>
      </c>
    </row>
    <row r="40" spans="1:14" x14ac:dyDescent="0.25">
      <c r="A40" s="51" t="s">
        <v>110</v>
      </c>
      <c r="B40" s="92">
        <v>325605</v>
      </c>
      <c r="C40" s="50">
        <v>882550077</v>
      </c>
      <c r="D40" s="47">
        <v>1</v>
      </c>
      <c r="E40" s="302"/>
      <c r="F40" s="99"/>
      <c r="G40" s="293"/>
      <c r="H40" s="296">
        <f t="shared" si="3"/>
        <v>0</v>
      </c>
      <c r="I40" s="276"/>
      <c r="J40" s="298">
        <f t="shared" si="0"/>
        <v>0</v>
      </c>
      <c r="K40" s="276"/>
      <c r="L40" s="277">
        <f t="shared" si="1"/>
        <v>0</v>
      </c>
      <c r="M40" s="278"/>
      <c r="N40" s="277">
        <f t="shared" si="2"/>
        <v>0</v>
      </c>
    </row>
    <row r="41" spans="1:14" x14ac:dyDescent="0.25">
      <c r="A41" s="63" t="s">
        <v>111</v>
      </c>
      <c r="B41" s="92">
        <v>110557</v>
      </c>
      <c r="C41" s="50">
        <v>882700044</v>
      </c>
      <c r="D41" s="47">
        <v>1</v>
      </c>
      <c r="E41" s="302"/>
      <c r="F41" s="290"/>
      <c r="G41" s="293"/>
      <c r="H41" s="296">
        <f t="shared" si="3"/>
        <v>0</v>
      </c>
      <c r="I41" s="276"/>
      <c r="J41" s="298">
        <f t="shared" si="0"/>
        <v>0</v>
      </c>
      <c r="K41" s="276"/>
      <c r="L41" s="277">
        <f t="shared" si="1"/>
        <v>0</v>
      </c>
      <c r="M41" s="278"/>
      <c r="N41" s="277">
        <f t="shared" si="2"/>
        <v>0</v>
      </c>
    </row>
    <row r="42" spans="1:14" x14ac:dyDescent="0.25">
      <c r="A42" s="63" t="s">
        <v>112</v>
      </c>
      <c r="B42" s="92">
        <v>334952</v>
      </c>
      <c r="C42" s="50">
        <v>981550001</v>
      </c>
      <c r="D42" s="47">
        <v>1</v>
      </c>
      <c r="E42" s="302"/>
      <c r="F42" s="290"/>
      <c r="G42" s="293"/>
      <c r="H42" s="296">
        <f t="shared" si="3"/>
        <v>0</v>
      </c>
      <c r="I42" s="276"/>
      <c r="J42" s="298">
        <f t="shared" si="0"/>
        <v>0</v>
      </c>
      <c r="K42" s="276"/>
      <c r="L42" s="277">
        <f t="shared" si="1"/>
        <v>0</v>
      </c>
      <c r="M42" s="278"/>
      <c r="N42" s="277">
        <f t="shared" si="2"/>
        <v>0</v>
      </c>
    </row>
    <row r="43" spans="1:14" x14ac:dyDescent="0.25">
      <c r="A43" s="63" t="s">
        <v>113</v>
      </c>
      <c r="B43" s="92">
        <v>5951270</v>
      </c>
      <c r="C43" s="50">
        <v>882700033</v>
      </c>
      <c r="D43" s="47">
        <v>1</v>
      </c>
      <c r="E43" s="307"/>
      <c r="F43" s="99"/>
      <c r="G43" s="293"/>
      <c r="H43" s="296">
        <f t="shared" si="3"/>
        <v>0</v>
      </c>
      <c r="I43" s="276"/>
      <c r="J43" s="298">
        <f t="shared" si="0"/>
        <v>0</v>
      </c>
      <c r="K43" s="276"/>
      <c r="L43" s="277">
        <f t="shared" si="1"/>
        <v>0</v>
      </c>
      <c r="M43" s="278"/>
      <c r="N43" s="277">
        <f t="shared" si="2"/>
        <v>0</v>
      </c>
    </row>
    <row r="44" spans="1:14" x14ac:dyDescent="0.25">
      <c r="A44" s="63" t="s">
        <v>114</v>
      </c>
      <c r="B44" s="92">
        <v>5955564</v>
      </c>
      <c r="C44" s="50">
        <v>972700058</v>
      </c>
      <c r="D44" s="47">
        <v>1</v>
      </c>
      <c r="E44" s="302"/>
      <c r="F44" s="99"/>
      <c r="G44" s="293"/>
      <c r="H44" s="296">
        <f t="shared" si="3"/>
        <v>0</v>
      </c>
      <c r="I44" s="276"/>
      <c r="J44" s="298">
        <f t="shared" si="0"/>
        <v>0</v>
      </c>
      <c r="K44" s="276"/>
      <c r="L44" s="277">
        <f t="shared" si="1"/>
        <v>0</v>
      </c>
      <c r="M44" s="278"/>
      <c r="N44" s="277">
        <f t="shared" si="2"/>
        <v>0</v>
      </c>
    </row>
    <row r="45" spans="1:14" x14ac:dyDescent="0.25">
      <c r="A45" s="63" t="s">
        <v>115</v>
      </c>
      <c r="B45" s="92">
        <v>54415</v>
      </c>
      <c r="C45" s="50">
        <v>66000945</v>
      </c>
      <c r="D45" s="47">
        <v>1</v>
      </c>
      <c r="E45" s="302"/>
      <c r="F45" s="99"/>
      <c r="G45" s="293"/>
      <c r="H45" s="296">
        <f t="shared" si="3"/>
        <v>0</v>
      </c>
      <c r="I45" s="276"/>
      <c r="J45" s="298">
        <f t="shared" si="0"/>
        <v>0</v>
      </c>
      <c r="K45" s="276"/>
      <c r="L45" s="277">
        <f t="shared" si="1"/>
        <v>0</v>
      </c>
      <c r="M45" s="278"/>
      <c r="N45" s="277">
        <f t="shared" si="2"/>
        <v>0</v>
      </c>
    </row>
    <row r="46" spans="1:14" x14ac:dyDescent="0.25">
      <c r="A46" s="63" t="s">
        <v>116</v>
      </c>
      <c r="B46" s="92">
        <v>8210211</v>
      </c>
      <c r="C46" s="50">
        <v>882700055</v>
      </c>
      <c r="D46" s="47">
        <v>2</v>
      </c>
      <c r="E46" s="302"/>
      <c r="F46" s="99"/>
      <c r="G46" s="293"/>
      <c r="H46" s="296">
        <f t="shared" si="3"/>
        <v>0</v>
      </c>
      <c r="I46" s="276"/>
      <c r="J46" s="298">
        <f t="shared" si="0"/>
        <v>0</v>
      </c>
      <c r="K46" s="276"/>
      <c r="L46" s="277">
        <f t="shared" si="1"/>
        <v>0</v>
      </c>
      <c r="M46" s="278"/>
      <c r="N46" s="277">
        <f t="shared" si="2"/>
        <v>0</v>
      </c>
    </row>
    <row r="47" spans="1:14" x14ac:dyDescent="0.25">
      <c r="A47" s="63" t="s">
        <v>117</v>
      </c>
      <c r="B47" s="92">
        <v>8111605</v>
      </c>
      <c r="C47" s="50">
        <v>882700049</v>
      </c>
      <c r="D47" s="47">
        <v>1</v>
      </c>
      <c r="E47" s="302"/>
      <c r="F47" s="99"/>
      <c r="G47" s="293"/>
      <c r="H47" s="296">
        <f t="shared" si="3"/>
        <v>0</v>
      </c>
      <c r="I47" s="276"/>
      <c r="J47" s="298">
        <f t="shared" si="0"/>
        <v>0</v>
      </c>
      <c r="K47" s="276"/>
      <c r="L47" s="277">
        <f t="shared" si="1"/>
        <v>0</v>
      </c>
      <c r="M47" s="278"/>
      <c r="N47" s="277">
        <f t="shared" si="2"/>
        <v>0</v>
      </c>
    </row>
    <row r="48" spans="1:14" x14ac:dyDescent="0.25">
      <c r="A48" s="63" t="s">
        <v>118</v>
      </c>
      <c r="B48" s="92">
        <v>8112123</v>
      </c>
      <c r="C48" s="50">
        <v>880550004</v>
      </c>
      <c r="D48" s="47">
        <v>1</v>
      </c>
      <c r="E48" s="302"/>
      <c r="F48" s="99"/>
      <c r="G48" s="293"/>
      <c r="H48" s="296">
        <f t="shared" si="3"/>
        <v>0</v>
      </c>
      <c r="I48" s="276"/>
      <c r="J48" s="298">
        <f t="shared" si="0"/>
        <v>0</v>
      </c>
      <c r="K48" s="276"/>
      <c r="L48" s="277">
        <f t="shared" si="1"/>
        <v>0</v>
      </c>
      <c r="M48" s="278"/>
      <c r="N48" s="277">
        <f t="shared" si="2"/>
        <v>0</v>
      </c>
    </row>
    <row r="49" spans="1:14" x14ac:dyDescent="0.25">
      <c r="A49" s="63" t="s">
        <v>119</v>
      </c>
      <c r="B49" s="92">
        <v>217917</v>
      </c>
      <c r="C49" s="50">
        <v>881700020</v>
      </c>
      <c r="D49" s="47">
        <v>2</v>
      </c>
      <c r="E49" s="302"/>
      <c r="F49" s="99"/>
      <c r="G49" s="293"/>
      <c r="H49" s="296">
        <f t="shared" si="3"/>
        <v>0</v>
      </c>
      <c r="I49" s="276"/>
      <c r="J49" s="298">
        <f t="shared" si="0"/>
        <v>0</v>
      </c>
      <c r="K49" s="276"/>
      <c r="L49" s="277">
        <f t="shared" si="1"/>
        <v>0</v>
      </c>
      <c r="M49" s="278"/>
      <c r="N49" s="277">
        <f t="shared" si="2"/>
        <v>0</v>
      </c>
    </row>
    <row r="50" spans="1:14" x14ac:dyDescent="0.25">
      <c r="A50" s="63" t="s">
        <v>120</v>
      </c>
      <c r="B50" s="92">
        <v>215540</v>
      </c>
      <c r="C50" s="50">
        <v>881280001</v>
      </c>
      <c r="D50" s="47">
        <v>2</v>
      </c>
      <c r="E50" s="302"/>
      <c r="F50" s="99"/>
      <c r="G50" s="293"/>
      <c r="H50" s="296">
        <f t="shared" si="3"/>
        <v>0</v>
      </c>
      <c r="I50" s="276"/>
      <c r="J50" s="298">
        <f t="shared" si="0"/>
        <v>0</v>
      </c>
      <c r="K50" s="276"/>
      <c r="L50" s="277">
        <f t="shared" si="1"/>
        <v>0</v>
      </c>
      <c r="M50" s="278"/>
      <c r="N50" s="277">
        <f t="shared" si="2"/>
        <v>0</v>
      </c>
    </row>
    <row r="51" spans="1:14" x14ac:dyDescent="0.25">
      <c r="A51" s="63" t="s">
        <v>121</v>
      </c>
      <c r="B51" s="92">
        <v>436872</v>
      </c>
      <c r="C51" s="50">
        <v>881720001</v>
      </c>
      <c r="D51" s="47">
        <v>2</v>
      </c>
      <c r="E51" s="308"/>
      <c r="F51" s="99"/>
      <c r="G51" s="293"/>
      <c r="H51" s="296">
        <f t="shared" si="3"/>
        <v>0</v>
      </c>
      <c r="I51" s="276"/>
      <c r="J51" s="298">
        <f t="shared" si="0"/>
        <v>0</v>
      </c>
      <c r="K51" s="276"/>
      <c r="L51" s="277">
        <f t="shared" si="1"/>
        <v>0</v>
      </c>
      <c r="M51" s="278"/>
      <c r="N51" s="277">
        <f t="shared" si="2"/>
        <v>0</v>
      </c>
    </row>
    <row r="52" spans="1:14" x14ac:dyDescent="0.25">
      <c r="A52" s="64" t="s">
        <v>119</v>
      </c>
      <c r="B52" s="21">
        <v>61720</v>
      </c>
      <c r="C52" s="55">
        <v>972570063</v>
      </c>
      <c r="D52" s="56">
        <v>4</v>
      </c>
      <c r="E52" s="309"/>
      <c r="F52" s="99"/>
      <c r="G52" s="293"/>
      <c r="H52" s="296">
        <f t="shared" si="3"/>
        <v>0</v>
      </c>
      <c r="I52" s="276"/>
      <c r="J52" s="298">
        <f t="shared" si="0"/>
        <v>0</v>
      </c>
      <c r="K52" s="276"/>
      <c r="L52" s="277">
        <f t="shared" si="1"/>
        <v>0</v>
      </c>
      <c r="M52" s="278"/>
      <c r="N52" s="277">
        <f t="shared" si="2"/>
        <v>0</v>
      </c>
    </row>
    <row r="53" spans="1:14" x14ac:dyDescent="0.25">
      <c r="A53" s="51" t="s">
        <v>122</v>
      </c>
      <c r="B53" s="92">
        <v>292674</v>
      </c>
      <c r="C53" s="55">
        <v>881700014</v>
      </c>
      <c r="D53" s="5">
        <v>4</v>
      </c>
      <c r="E53" s="308"/>
      <c r="F53" s="99"/>
      <c r="G53" s="293"/>
      <c r="H53" s="296">
        <f t="shared" si="3"/>
        <v>0</v>
      </c>
      <c r="I53" s="276"/>
      <c r="J53" s="298">
        <f t="shared" si="0"/>
        <v>0</v>
      </c>
      <c r="K53" s="276"/>
      <c r="L53" s="277">
        <f t="shared" si="1"/>
        <v>0</v>
      </c>
      <c r="M53" s="278"/>
      <c r="N53" s="277">
        <f t="shared" si="2"/>
        <v>0</v>
      </c>
    </row>
    <row r="54" spans="1:14" x14ac:dyDescent="0.25">
      <c r="A54" s="65" t="s">
        <v>123</v>
      </c>
      <c r="B54" s="7">
        <v>246775</v>
      </c>
      <c r="C54" s="5">
        <v>881700034</v>
      </c>
      <c r="D54" s="56">
        <v>4</v>
      </c>
      <c r="E54" s="310"/>
      <c r="F54" s="99"/>
      <c r="G54" s="293"/>
      <c r="H54" s="296">
        <f t="shared" si="3"/>
        <v>0</v>
      </c>
      <c r="I54" s="276"/>
      <c r="J54" s="298">
        <f t="shared" si="0"/>
        <v>0</v>
      </c>
      <c r="K54" s="276"/>
      <c r="L54" s="277">
        <f t="shared" si="1"/>
        <v>0</v>
      </c>
      <c r="M54" s="278"/>
      <c r="N54" s="277">
        <f t="shared" si="2"/>
        <v>0</v>
      </c>
    </row>
    <row r="55" spans="1:14" x14ac:dyDescent="0.25">
      <c r="A55" s="65" t="s">
        <v>124</v>
      </c>
      <c r="B55" s="7">
        <v>324922</v>
      </c>
      <c r="C55" s="5">
        <v>881720002</v>
      </c>
      <c r="D55" s="56">
        <v>2</v>
      </c>
      <c r="E55" s="310"/>
      <c r="F55" s="99"/>
      <c r="G55" s="293"/>
      <c r="H55" s="296">
        <f t="shared" si="3"/>
        <v>0</v>
      </c>
      <c r="I55" s="276"/>
      <c r="J55" s="298">
        <f t="shared" si="0"/>
        <v>0</v>
      </c>
      <c r="K55" s="276"/>
      <c r="L55" s="277">
        <f t="shared" si="1"/>
        <v>0</v>
      </c>
      <c r="M55" s="278"/>
      <c r="N55" s="277">
        <f t="shared" si="2"/>
        <v>0</v>
      </c>
    </row>
    <row r="56" spans="1:14" x14ac:dyDescent="0.25">
      <c r="A56" s="65" t="s">
        <v>125</v>
      </c>
      <c r="B56" s="20">
        <v>213004</v>
      </c>
      <c r="C56" s="8">
        <v>861700005</v>
      </c>
      <c r="D56" s="56">
        <v>2</v>
      </c>
      <c r="E56" s="311"/>
      <c r="F56" s="99"/>
      <c r="G56" s="293"/>
      <c r="H56" s="296">
        <f t="shared" si="3"/>
        <v>0</v>
      </c>
      <c r="I56" s="276"/>
      <c r="J56" s="298">
        <f t="shared" si="0"/>
        <v>0</v>
      </c>
      <c r="K56" s="276"/>
      <c r="L56" s="277">
        <f t="shared" si="1"/>
        <v>0</v>
      </c>
      <c r="M56" s="278"/>
      <c r="N56" s="277">
        <f t="shared" si="2"/>
        <v>0</v>
      </c>
    </row>
    <row r="57" spans="1:14" x14ac:dyDescent="0.25">
      <c r="A57" s="18" t="s">
        <v>119</v>
      </c>
      <c r="B57" s="95" t="s">
        <v>126</v>
      </c>
      <c r="C57" s="5">
        <v>881700002</v>
      </c>
      <c r="D57" s="47">
        <v>8</v>
      </c>
      <c r="E57" s="310"/>
      <c r="F57" s="99"/>
      <c r="G57" s="293"/>
      <c r="H57" s="296">
        <f t="shared" si="3"/>
        <v>0</v>
      </c>
      <c r="I57" s="276"/>
      <c r="J57" s="298">
        <f t="shared" si="0"/>
        <v>0</v>
      </c>
      <c r="K57" s="276"/>
      <c r="L57" s="277">
        <f t="shared" si="1"/>
        <v>0</v>
      </c>
      <c r="M57" s="278"/>
      <c r="N57" s="277">
        <f t="shared" si="2"/>
        <v>0</v>
      </c>
    </row>
    <row r="58" spans="1:14" x14ac:dyDescent="0.25">
      <c r="A58" s="19" t="s">
        <v>127</v>
      </c>
      <c r="B58" s="96">
        <v>338346</v>
      </c>
      <c r="C58" s="8">
        <v>881550349</v>
      </c>
      <c r="D58" s="56">
        <v>2</v>
      </c>
      <c r="E58" s="310"/>
      <c r="F58" s="99"/>
      <c r="G58" s="293"/>
      <c r="H58" s="296">
        <f t="shared" si="3"/>
        <v>0</v>
      </c>
      <c r="I58" s="276"/>
      <c r="J58" s="298">
        <f t="shared" si="0"/>
        <v>0</v>
      </c>
      <c r="K58" s="276"/>
      <c r="L58" s="277">
        <f t="shared" si="1"/>
        <v>0</v>
      </c>
      <c r="M58" s="278"/>
      <c r="N58" s="277">
        <f t="shared" si="2"/>
        <v>0</v>
      </c>
    </row>
    <row r="59" spans="1:14" x14ac:dyDescent="0.25">
      <c r="A59" s="19" t="s">
        <v>203</v>
      </c>
      <c r="B59" s="96">
        <v>94552</v>
      </c>
      <c r="C59" s="57">
        <v>882550060</v>
      </c>
      <c r="D59" s="56">
        <v>1</v>
      </c>
      <c r="E59" s="302"/>
      <c r="F59" s="99"/>
      <c r="G59" s="293"/>
      <c r="H59" s="296">
        <f t="shared" si="3"/>
        <v>0</v>
      </c>
      <c r="I59" s="276"/>
      <c r="J59" s="298">
        <f t="shared" si="0"/>
        <v>0</v>
      </c>
      <c r="K59" s="276"/>
      <c r="L59" s="277">
        <f t="shared" si="1"/>
        <v>0</v>
      </c>
      <c r="M59" s="278"/>
      <c r="N59" s="277">
        <f t="shared" si="2"/>
        <v>0</v>
      </c>
    </row>
    <row r="60" spans="1:14" x14ac:dyDescent="0.25">
      <c r="A60" s="19" t="s">
        <v>128</v>
      </c>
      <c r="B60" s="96" t="s">
        <v>129</v>
      </c>
      <c r="C60" s="55">
        <v>972700044</v>
      </c>
      <c r="D60" s="56">
        <v>2</v>
      </c>
      <c r="E60" s="19"/>
      <c r="F60" s="99"/>
      <c r="G60" s="293"/>
      <c r="H60" s="296">
        <f t="shared" si="3"/>
        <v>0</v>
      </c>
      <c r="I60" s="276"/>
      <c r="J60" s="298">
        <f t="shared" si="0"/>
        <v>0</v>
      </c>
      <c r="K60" s="276"/>
      <c r="L60" s="277">
        <f t="shared" si="1"/>
        <v>0</v>
      </c>
      <c r="M60" s="278"/>
      <c r="N60" s="277">
        <f t="shared" si="2"/>
        <v>0</v>
      </c>
    </row>
    <row r="61" spans="1:14" x14ac:dyDescent="0.25">
      <c r="A61" s="19" t="s">
        <v>130</v>
      </c>
      <c r="B61" s="21">
        <v>10263</v>
      </c>
      <c r="C61" s="8">
        <v>921700016</v>
      </c>
      <c r="D61" s="56">
        <v>1</v>
      </c>
      <c r="E61" s="311"/>
      <c r="F61" s="99"/>
      <c r="G61" s="293"/>
      <c r="H61" s="296">
        <f t="shared" si="3"/>
        <v>0</v>
      </c>
      <c r="I61" s="276"/>
      <c r="J61" s="298">
        <f t="shared" si="0"/>
        <v>0</v>
      </c>
      <c r="K61" s="276"/>
      <c r="L61" s="277">
        <f t="shared" si="1"/>
        <v>0</v>
      </c>
      <c r="M61" s="278"/>
      <c r="N61" s="277">
        <f t="shared" si="2"/>
        <v>0</v>
      </c>
    </row>
    <row r="62" spans="1:14" x14ac:dyDescent="0.25">
      <c r="A62" s="66" t="s">
        <v>131</v>
      </c>
      <c r="B62" s="67">
        <v>289701</v>
      </c>
      <c r="C62" s="67">
        <v>972550161</v>
      </c>
      <c r="D62" s="61">
        <v>1</v>
      </c>
      <c r="E62" s="312"/>
      <c r="F62" s="99"/>
      <c r="G62" s="294"/>
      <c r="H62" s="296">
        <f t="shared" si="3"/>
        <v>0</v>
      </c>
      <c r="I62" s="276"/>
      <c r="J62" s="298">
        <f t="shared" si="0"/>
        <v>0</v>
      </c>
      <c r="K62" s="276"/>
      <c r="L62" s="277">
        <f t="shared" si="1"/>
        <v>0</v>
      </c>
      <c r="M62" s="278"/>
      <c r="N62" s="277">
        <f t="shared" si="2"/>
        <v>0</v>
      </c>
    </row>
    <row r="63" spans="1:14" x14ac:dyDescent="0.25">
      <c r="A63" s="66" t="s">
        <v>132</v>
      </c>
      <c r="B63" s="67">
        <v>289703</v>
      </c>
      <c r="C63" s="67">
        <v>972550162</v>
      </c>
      <c r="D63" s="61">
        <v>1</v>
      </c>
      <c r="E63" s="313"/>
      <c r="F63" s="99"/>
      <c r="G63" s="294"/>
      <c r="H63" s="296">
        <f t="shared" si="3"/>
        <v>0</v>
      </c>
      <c r="I63" s="276"/>
      <c r="J63" s="298">
        <f t="shared" si="0"/>
        <v>0</v>
      </c>
      <c r="K63" s="276"/>
      <c r="L63" s="277">
        <f t="shared" si="1"/>
        <v>0</v>
      </c>
      <c r="M63" s="278"/>
      <c r="N63" s="277">
        <f t="shared" si="2"/>
        <v>0</v>
      </c>
    </row>
    <row r="64" spans="1:14" x14ac:dyDescent="0.25">
      <c r="A64" s="66" t="s">
        <v>133</v>
      </c>
      <c r="B64" s="67">
        <v>289700</v>
      </c>
      <c r="C64" s="67">
        <v>972550160</v>
      </c>
      <c r="D64" s="61">
        <v>1</v>
      </c>
      <c r="E64" s="313"/>
      <c r="F64" s="99"/>
      <c r="G64" s="294"/>
      <c r="H64" s="296">
        <f t="shared" si="3"/>
        <v>0</v>
      </c>
      <c r="I64" s="276"/>
      <c r="J64" s="298">
        <f t="shared" si="0"/>
        <v>0</v>
      </c>
      <c r="K64" s="276"/>
      <c r="L64" s="277">
        <f t="shared" si="1"/>
        <v>0</v>
      </c>
      <c r="M64" s="278"/>
      <c r="N64" s="277">
        <f t="shared" si="2"/>
        <v>0</v>
      </c>
    </row>
    <row r="65" spans="1:14" x14ac:dyDescent="0.25">
      <c r="A65" s="66" t="s">
        <v>134</v>
      </c>
      <c r="B65" s="67">
        <v>278930</v>
      </c>
      <c r="C65" s="67">
        <v>972700080</v>
      </c>
      <c r="D65" s="61">
        <v>1</v>
      </c>
      <c r="E65" s="313"/>
      <c r="F65" s="99"/>
      <c r="G65" s="294"/>
      <c r="H65" s="296">
        <f t="shared" si="3"/>
        <v>0</v>
      </c>
      <c r="I65" s="276"/>
      <c r="J65" s="298">
        <f t="shared" si="0"/>
        <v>0</v>
      </c>
      <c r="K65" s="276"/>
      <c r="L65" s="277">
        <f t="shared" si="1"/>
        <v>0</v>
      </c>
      <c r="M65" s="278"/>
      <c r="N65" s="277">
        <f t="shared" si="2"/>
        <v>0</v>
      </c>
    </row>
    <row r="66" spans="1:14" x14ac:dyDescent="0.25">
      <c r="A66" s="68" t="s">
        <v>135</v>
      </c>
      <c r="B66" s="97">
        <v>365736</v>
      </c>
      <c r="C66" s="98">
        <v>972720042</v>
      </c>
      <c r="D66" s="45">
        <v>1</v>
      </c>
      <c r="E66" s="314"/>
      <c r="F66" s="99"/>
      <c r="G66" s="293"/>
      <c r="H66" s="296">
        <f t="shared" si="3"/>
        <v>0</v>
      </c>
      <c r="I66" s="276"/>
      <c r="J66" s="298">
        <f t="shared" si="0"/>
        <v>0</v>
      </c>
      <c r="K66" s="276"/>
      <c r="L66" s="277">
        <f t="shared" si="1"/>
        <v>0</v>
      </c>
      <c r="M66" s="278"/>
      <c r="N66" s="277">
        <f t="shared" si="2"/>
        <v>0</v>
      </c>
    </row>
    <row r="67" spans="1:14" x14ac:dyDescent="0.25">
      <c r="A67" s="68" t="s">
        <v>136</v>
      </c>
      <c r="B67" s="48">
        <v>6354526</v>
      </c>
      <c r="C67" s="67">
        <v>972720033</v>
      </c>
      <c r="D67" s="47">
        <v>2</v>
      </c>
      <c r="E67" s="314"/>
      <c r="F67" s="99"/>
      <c r="G67" s="293"/>
      <c r="H67" s="296">
        <f t="shared" si="3"/>
        <v>0</v>
      </c>
      <c r="I67" s="276"/>
      <c r="J67" s="298">
        <f t="shared" si="0"/>
        <v>0</v>
      </c>
      <c r="K67" s="276"/>
      <c r="L67" s="277">
        <f t="shared" si="1"/>
        <v>0</v>
      </c>
      <c r="M67" s="278"/>
      <c r="N67" s="277">
        <f t="shared" si="2"/>
        <v>0</v>
      </c>
    </row>
    <row r="68" spans="1:14" x14ac:dyDescent="0.25">
      <c r="A68" s="70" t="s">
        <v>137</v>
      </c>
      <c r="B68" s="48">
        <v>289274</v>
      </c>
      <c r="C68" s="71">
        <v>972550159</v>
      </c>
      <c r="D68" s="56">
        <v>2</v>
      </c>
      <c r="E68" s="315"/>
      <c r="F68" s="99"/>
      <c r="G68" s="293"/>
      <c r="H68" s="296">
        <f t="shared" si="3"/>
        <v>0</v>
      </c>
      <c r="I68" s="276"/>
      <c r="J68" s="298">
        <f t="shared" si="0"/>
        <v>0</v>
      </c>
      <c r="K68" s="276"/>
      <c r="L68" s="277">
        <f t="shared" si="1"/>
        <v>0</v>
      </c>
      <c r="M68" s="278"/>
      <c r="N68" s="277">
        <f t="shared" si="2"/>
        <v>0</v>
      </c>
    </row>
    <row r="69" spans="1:14" x14ac:dyDescent="0.25">
      <c r="A69" s="68" t="s">
        <v>138</v>
      </c>
      <c r="B69" s="48">
        <v>365735</v>
      </c>
      <c r="C69" s="67">
        <v>972550164</v>
      </c>
      <c r="D69" s="47">
        <v>1</v>
      </c>
      <c r="E69" s="314"/>
      <c r="F69" s="99"/>
      <c r="G69" s="293"/>
      <c r="H69" s="296">
        <f t="shared" si="3"/>
        <v>0</v>
      </c>
      <c r="I69" s="276"/>
      <c r="J69" s="298">
        <f t="shared" ref="J69:J71" si="4">D69*I69</f>
        <v>0</v>
      </c>
      <c r="K69" s="276"/>
      <c r="L69" s="277">
        <f t="shared" ref="L69:L71" si="5">K69*D69</f>
        <v>0</v>
      </c>
      <c r="M69" s="278"/>
      <c r="N69" s="277">
        <f t="shared" ref="N69:N71" si="6">M69*D69</f>
        <v>0</v>
      </c>
    </row>
    <row r="70" spans="1:14" x14ac:dyDescent="0.25">
      <c r="A70" s="68" t="s">
        <v>139</v>
      </c>
      <c r="B70" s="48">
        <v>365734</v>
      </c>
      <c r="C70" s="67">
        <v>972550163</v>
      </c>
      <c r="D70" s="47">
        <v>1</v>
      </c>
      <c r="E70" s="314"/>
      <c r="F70" s="99"/>
      <c r="G70" s="293"/>
      <c r="H70" s="296">
        <f t="shared" ref="H70:H71" si="7">D70*G70</f>
        <v>0</v>
      </c>
      <c r="I70" s="276"/>
      <c r="J70" s="298">
        <f t="shared" si="4"/>
        <v>0</v>
      </c>
      <c r="K70" s="276"/>
      <c r="L70" s="277">
        <f t="shared" si="5"/>
        <v>0</v>
      </c>
      <c r="M70" s="278"/>
      <c r="N70" s="277">
        <f t="shared" si="6"/>
        <v>0</v>
      </c>
    </row>
    <row r="71" spans="1:14" ht="34.5" thickBot="1" x14ac:dyDescent="0.3">
      <c r="A71" s="316" t="s">
        <v>140</v>
      </c>
      <c r="B71" s="317" t="s">
        <v>141</v>
      </c>
      <c r="C71" s="176">
        <v>972550077</v>
      </c>
      <c r="D71" s="318">
        <v>2</v>
      </c>
      <c r="E71" s="319"/>
      <c r="F71" s="291"/>
      <c r="G71" s="322"/>
      <c r="H71" s="323">
        <f t="shared" si="7"/>
        <v>0</v>
      </c>
      <c r="I71" s="284"/>
      <c r="J71" s="324">
        <f t="shared" si="4"/>
        <v>0</v>
      </c>
      <c r="K71" s="284"/>
      <c r="L71" s="285">
        <f t="shared" si="5"/>
        <v>0</v>
      </c>
      <c r="M71" s="286"/>
      <c r="N71" s="285">
        <f t="shared" si="6"/>
        <v>0</v>
      </c>
    </row>
    <row r="72" spans="1:14" x14ac:dyDescent="0.25">
      <c r="A72" s="9"/>
      <c r="B72" s="9"/>
      <c r="C72" s="9"/>
      <c r="D72" s="9"/>
      <c r="E72" s="9"/>
      <c r="G72" s="236" t="s">
        <v>8</v>
      </c>
      <c r="H72" s="326">
        <f>SUM(H4:H71)</f>
        <v>0</v>
      </c>
      <c r="I72" s="236" t="s">
        <v>8</v>
      </c>
      <c r="J72" s="326">
        <f>SUM(J4:J71)</f>
        <v>0</v>
      </c>
      <c r="K72" s="236" t="s">
        <v>8</v>
      </c>
      <c r="L72" s="326">
        <f>SUM(L4:L71)</f>
        <v>0</v>
      </c>
      <c r="M72" s="325" t="s">
        <v>8</v>
      </c>
      <c r="N72" s="326">
        <f>SUM(N4:N71)</f>
        <v>0</v>
      </c>
    </row>
    <row r="73" spans="1:14" s="9" customFormat="1" x14ac:dyDescent="0.25">
      <c r="G73" s="237" t="s">
        <v>9</v>
      </c>
      <c r="H73" s="238">
        <v>100</v>
      </c>
      <c r="I73" s="237" t="s">
        <v>9</v>
      </c>
      <c r="J73" s="238">
        <v>100</v>
      </c>
      <c r="K73" s="237" t="s">
        <v>9</v>
      </c>
      <c r="L73" s="238">
        <v>100</v>
      </c>
      <c r="M73" s="10" t="s">
        <v>9</v>
      </c>
      <c r="N73" s="238">
        <v>29</v>
      </c>
    </row>
    <row r="74" spans="1:14" s="9" customFormat="1" ht="15.75" thickBot="1" x14ac:dyDescent="0.3">
      <c r="G74" s="239" t="s">
        <v>293</v>
      </c>
      <c r="H74" s="328">
        <f>H72*H73</f>
        <v>0</v>
      </c>
      <c r="I74" s="239" t="s">
        <v>294</v>
      </c>
      <c r="J74" s="328">
        <f>J72*J73</f>
        <v>0</v>
      </c>
      <c r="K74" s="239" t="s">
        <v>295</v>
      </c>
      <c r="L74" s="328">
        <f>L72*L73</f>
        <v>0</v>
      </c>
      <c r="M74" s="327" t="s">
        <v>296</v>
      </c>
      <c r="N74" s="328">
        <f>N72*N73</f>
        <v>0</v>
      </c>
    </row>
    <row r="75" spans="1:14" s="9" customFormat="1" ht="15.75" thickBot="1" x14ac:dyDescent="0.3">
      <c r="G75"/>
      <c r="H75"/>
      <c r="I75"/>
      <c r="J75"/>
      <c r="K75"/>
      <c r="L75"/>
      <c r="M75" s="320" t="s">
        <v>10</v>
      </c>
      <c r="N75" s="321">
        <f>H74+J74+L74+N74</f>
        <v>0</v>
      </c>
    </row>
    <row r="76" spans="1:14" s="9" customFormat="1" ht="15.75" thickBot="1" x14ac:dyDescent="0.3">
      <c r="G76" s="12"/>
      <c r="H76" s="12"/>
    </row>
    <row r="77" spans="1:14" customFormat="1" ht="130.5" customHeight="1" x14ac:dyDescent="0.25">
      <c r="A77" s="410" t="s">
        <v>309</v>
      </c>
      <c r="B77" s="411"/>
      <c r="C77" s="411"/>
      <c r="D77" s="411"/>
      <c r="E77" s="376"/>
    </row>
    <row r="78" spans="1:14" customFormat="1" ht="35.25" customHeight="1" thickBot="1" x14ac:dyDescent="0.3">
      <c r="A78" s="412" t="s">
        <v>298</v>
      </c>
      <c r="B78" s="413"/>
      <c r="C78" s="413"/>
      <c r="D78" s="413"/>
      <c r="E78" s="377"/>
    </row>
    <row r="79" spans="1:14" s="9" customFormat="1" x14ac:dyDescent="0.25">
      <c r="C79" s="13"/>
      <c r="D79" s="13"/>
      <c r="E79" s="13"/>
      <c r="G79" s="14"/>
      <c r="H79" s="14"/>
    </row>
    <row r="80" spans="1:14" s="9" customFormat="1" x14ac:dyDescent="0.25">
      <c r="G80" s="12"/>
      <c r="H80" s="12"/>
    </row>
    <row r="81" spans="7:8" s="9" customFormat="1" x14ac:dyDescent="0.25">
      <c r="G81" s="12"/>
      <c r="H81" s="12"/>
    </row>
    <row r="82" spans="7:8" s="9" customFormat="1" x14ac:dyDescent="0.25">
      <c r="G82" s="12"/>
      <c r="H82" s="12"/>
    </row>
    <row r="83" spans="7:8" s="9" customFormat="1" x14ac:dyDescent="0.25">
      <c r="G83" s="12"/>
      <c r="H83" s="12"/>
    </row>
    <row r="84" spans="7:8" s="9" customFormat="1" x14ac:dyDescent="0.25">
      <c r="G84" s="12"/>
      <c r="H84" s="12"/>
    </row>
  </sheetData>
  <mergeCells count="8">
    <mergeCell ref="A78:D78"/>
    <mergeCell ref="A2:D2"/>
    <mergeCell ref="E2:E3"/>
    <mergeCell ref="A1:N1"/>
    <mergeCell ref="F2:F3"/>
    <mergeCell ref="A77:D77"/>
    <mergeCell ref="O2:O3"/>
    <mergeCell ref="P2:P3"/>
  </mergeCells>
  <conditionalFormatting sqref="C77:C78">
    <cfRule type="duplicateValues" dxfId="17" priority="2"/>
  </conditionalFormatting>
  <conditionalFormatting sqref="B77:B78">
    <cfRule type="duplicateValues" dxfId="16" priority="1"/>
  </conditionalFormatting>
  <pageMargins left="0.25" right="0.25" top="0.75" bottom="0.75" header="0.3" footer="0.3"/>
  <pageSetup scale="93" fitToHeight="0" orientation="portrait" r:id="rId1"/>
  <headerFooter>
    <oddHeader>&amp;CMIDLIFE OVERHAUL
PARTS KITS</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0"/>
  <sheetViews>
    <sheetView zoomScaleNormal="100" workbookViewId="0">
      <selection activeCell="A13" sqref="A13:D13"/>
    </sheetView>
  </sheetViews>
  <sheetFormatPr defaultRowHeight="15" x14ac:dyDescent="0.25"/>
  <cols>
    <col min="1" max="1" width="24.28515625" style="85" customWidth="1"/>
    <col min="2" max="2" width="11.28515625" style="85" customWidth="1"/>
    <col min="3" max="3" width="11.85546875" style="85" bestFit="1" customWidth="1"/>
    <col min="4" max="4" width="5.85546875" style="85" bestFit="1" customWidth="1"/>
    <col min="5" max="5" width="8.7109375" style="85" bestFit="1" customWidth="1"/>
    <col min="6" max="6" width="16.7109375" style="85" bestFit="1" customWidth="1"/>
    <col min="7" max="7" width="10.5703125" style="85" bestFit="1" customWidth="1"/>
    <col min="8" max="8" width="18.140625" style="85" bestFit="1" customWidth="1"/>
    <col min="9" max="9" width="13.7109375" style="85" bestFit="1" customWidth="1"/>
    <col min="10" max="10" width="18.140625" style="85" bestFit="1" customWidth="1"/>
    <col min="11" max="11" width="13.7109375" style="85" bestFit="1" customWidth="1"/>
    <col min="12" max="12" width="18.140625" style="85" bestFit="1" customWidth="1"/>
    <col min="13" max="13" width="13.7109375" style="85" bestFit="1" customWidth="1"/>
    <col min="14" max="14" width="20.85546875" style="85" customWidth="1"/>
    <col min="15" max="16384" width="9.140625" style="85"/>
  </cols>
  <sheetData>
    <row r="1" spans="1:15" ht="15.75" thickBot="1" x14ac:dyDescent="0.3">
      <c r="A1" s="447" t="s">
        <v>202</v>
      </c>
      <c r="B1" s="436"/>
      <c r="C1" s="436"/>
      <c r="D1" s="436"/>
      <c r="E1" s="436"/>
      <c r="F1" s="436"/>
      <c r="G1" s="436"/>
      <c r="H1" s="436"/>
      <c r="I1" s="436"/>
      <c r="J1" s="436"/>
      <c r="K1" s="436"/>
      <c r="L1" s="436"/>
      <c r="M1" s="436"/>
    </row>
    <row r="2" spans="1:15" x14ac:dyDescent="0.25">
      <c r="A2" s="444" t="s">
        <v>0</v>
      </c>
      <c r="B2" s="444"/>
      <c r="C2" s="444"/>
      <c r="D2" s="444"/>
      <c r="E2" s="445" t="s">
        <v>1</v>
      </c>
      <c r="F2" s="235" t="s">
        <v>289</v>
      </c>
      <c r="G2" s="235" t="s">
        <v>289</v>
      </c>
      <c r="H2" s="235" t="s">
        <v>290</v>
      </c>
      <c r="I2" s="235" t="s">
        <v>290</v>
      </c>
      <c r="J2" s="235" t="s">
        <v>291</v>
      </c>
      <c r="K2" s="235" t="s">
        <v>291</v>
      </c>
      <c r="L2" s="235" t="s">
        <v>292</v>
      </c>
      <c r="M2" s="240" t="s">
        <v>292</v>
      </c>
      <c r="N2" s="406" t="s">
        <v>307</v>
      </c>
      <c r="O2" s="408" t="s">
        <v>308</v>
      </c>
    </row>
    <row r="3" spans="1:15" ht="15.75" thickBot="1" x14ac:dyDescent="0.3">
      <c r="A3" s="132" t="s">
        <v>2</v>
      </c>
      <c r="B3" s="234" t="s">
        <v>3</v>
      </c>
      <c r="C3" s="234" t="s">
        <v>4</v>
      </c>
      <c r="D3" s="234" t="s">
        <v>5</v>
      </c>
      <c r="E3" s="446"/>
      <c r="F3" s="182" t="s">
        <v>6</v>
      </c>
      <c r="G3" s="183" t="s">
        <v>7</v>
      </c>
      <c r="H3" s="182" t="s">
        <v>6</v>
      </c>
      <c r="I3" s="183" t="s">
        <v>7</v>
      </c>
      <c r="J3" s="182" t="s">
        <v>6</v>
      </c>
      <c r="K3" s="183" t="s">
        <v>7</v>
      </c>
      <c r="L3" s="182" t="s">
        <v>6</v>
      </c>
      <c r="M3" s="268" t="s">
        <v>7</v>
      </c>
      <c r="N3" s="407"/>
      <c r="O3" s="409"/>
    </row>
    <row r="4" spans="1:15" x14ac:dyDescent="0.25">
      <c r="A4" s="134" t="s">
        <v>178</v>
      </c>
      <c r="B4" s="135">
        <v>6356961</v>
      </c>
      <c r="C4" s="136">
        <v>971720001</v>
      </c>
      <c r="D4" s="136">
        <v>1</v>
      </c>
      <c r="E4" s="137"/>
      <c r="F4" s="293"/>
      <c r="G4" s="296">
        <f t="shared" ref="G4:G7" si="0">C4*F4</f>
        <v>0</v>
      </c>
      <c r="H4" s="276"/>
      <c r="I4" s="298">
        <f>D4*H4</f>
        <v>0</v>
      </c>
      <c r="J4" s="276"/>
      <c r="K4" s="277">
        <f>J4*D4</f>
        <v>0</v>
      </c>
      <c r="L4" s="278"/>
      <c r="M4" s="298">
        <f>L4*D4</f>
        <v>0</v>
      </c>
      <c r="N4" s="393"/>
      <c r="O4" s="394"/>
    </row>
    <row r="5" spans="1:15" x14ac:dyDescent="0.25">
      <c r="A5" s="138" t="s">
        <v>179</v>
      </c>
      <c r="B5" s="139">
        <v>6359415</v>
      </c>
      <c r="C5" s="140">
        <v>971720027</v>
      </c>
      <c r="D5" s="140">
        <v>1</v>
      </c>
      <c r="E5" s="141"/>
      <c r="F5" s="293"/>
      <c r="G5" s="296">
        <f t="shared" si="0"/>
        <v>0</v>
      </c>
      <c r="H5" s="276"/>
      <c r="I5" s="298">
        <f>D5*H5</f>
        <v>0</v>
      </c>
      <c r="J5" s="276"/>
      <c r="K5" s="277">
        <f>J5*D5</f>
        <v>0</v>
      </c>
      <c r="L5" s="278"/>
      <c r="M5" s="298">
        <f>L5*D5</f>
        <v>0</v>
      </c>
      <c r="N5" s="395"/>
      <c r="O5" s="396"/>
    </row>
    <row r="6" spans="1:15" ht="45" x14ac:dyDescent="0.25">
      <c r="A6" s="142" t="s">
        <v>180</v>
      </c>
      <c r="B6" s="143" t="s">
        <v>181</v>
      </c>
      <c r="C6" s="140">
        <v>971580032</v>
      </c>
      <c r="D6" s="140">
        <v>1</v>
      </c>
      <c r="E6" s="141"/>
      <c r="F6" s="293"/>
      <c r="G6" s="296">
        <f t="shared" si="0"/>
        <v>0</v>
      </c>
      <c r="H6" s="276"/>
      <c r="I6" s="298">
        <f>D6*H6</f>
        <v>0</v>
      </c>
      <c r="J6" s="276"/>
      <c r="K6" s="277">
        <f>J6*D6</f>
        <v>0</v>
      </c>
      <c r="L6" s="278"/>
      <c r="M6" s="298">
        <f>L6*D6</f>
        <v>0</v>
      </c>
      <c r="N6" s="395"/>
      <c r="O6" s="396"/>
    </row>
    <row r="7" spans="1:15" ht="15.75" thickBot="1" x14ac:dyDescent="0.3">
      <c r="A7" s="329" t="s">
        <v>182</v>
      </c>
      <c r="B7" s="330">
        <v>97488</v>
      </c>
      <c r="C7" s="331">
        <v>971720032</v>
      </c>
      <c r="D7" s="331">
        <v>1</v>
      </c>
      <c r="E7" s="172"/>
      <c r="F7" s="322"/>
      <c r="G7" s="323">
        <f t="shared" si="0"/>
        <v>0</v>
      </c>
      <c r="H7" s="284"/>
      <c r="I7" s="298">
        <f>D7*H7</f>
        <v>0</v>
      </c>
      <c r="J7" s="284"/>
      <c r="K7" s="277">
        <f>J7*D7</f>
        <v>0</v>
      </c>
      <c r="L7" s="286"/>
      <c r="M7" s="298">
        <f>L7*D7</f>
        <v>0</v>
      </c>
      <c r="N7" s="397"/>
      <c r="O7" s="398"/>
    </row>
    <row r="8" spans="1:15" x14ac:dyDescent="0.25">
      <c r="A8" s="86"/>
      <c r="B8" s="86"/>
      <c r="C8" s="86"/>
      <c r="D8" s="86"/>
      <c r="E8" s="86"/>
      <c r="F8" s="236" t="s">
        <v>8</v>
      </c>
      <c r="G8" s="326">
        <f>SUM(G4:G7)</f>
        <v>0</v>
      </c>
      <c r="H8" s="236" t="s">
        <v>8</v>
      </c>
      <c r="I8" s="326">
        <f>SUM(I4:I7)</f>
        <v>0</v>
      </c>
      <c r="J8" s="236" t="s">
        <v>8</v>
      </c>
      <c r="K8" s="326">
        <f>SUM(K4:K7)</f>
        <v>0</v>
      </c>
      <c r="L8" s="325" t="s">
        <v>8</v>
      </c>
      <c r="M8" s="326">
        <f>SUM(M4:M7)</f>
        <v>0</v>
      </c>
    </row>
    <row r="9" spans="1:15" x14ac:dyDescent="0.25">
      <c r="A9" s="86"/>
      <c r="B9" s="86"/>
      <c r="C9" s="86"/>
      <c r="D9" s="86"/>
      <c r="E9" s="86"/>
      <c r="F9" s="237" t="s">
        <v>9</v>
      </c>
      <c r="G9" s="238">
        <v>100</v>
      </c>
      <c r="H9" s="237" t="s">
        <v>9</v>
      </c>
      <c r="I9" s="238">
        <v>100</v>
      </c>
      <c r="J9" s="237" t="s">
        <v>9</v>
      </c>
      <c r="K9" s="238">
        <v>100</v>
      </c>
      <c r="L9" s="10" t="s">
        <v>9</v>
      </c>
      <c r="M9" s="238">
        <v>21</v>
      </c>
    </row>
    <row r="10" spans="1:15" ht="15.75" thickBot="1" x14ac:dyDescent="0.3">
      <c r="A10" s="86"/>
      <c r="B10" s="86"/>
      <c r="C10" s="86"/>
      <c r="D10" s="86"/>
      <c r="E10" s="86"/>
      <c r="F10" s="239" t="s">
        <v>293</v>
      </c>
      <c r="G10" s="328">
        <f>G8*G9</f>
        <v>0</v>
      </c>
      <c r="H10" s="239" t="s">
        <v>294</v>
      </c>
      <c r="I10" s="328">
        <f>I8*I9</f>
        <v>0</v>
      </c>
      <c r="J10" s="239" t="s">
        <v>295</v>
      </c>
      <c r="K10" s="328">
        <f>K8*K9</f>
        <v>0</v>
      </c>
      <c r="L10" s="327" t="s">
        <v>296</v>
      </c>
      <c r="M10" s="328">
        <f>M8*M9</f>
        <v>0</v>
      </c>
    </row>
    <row r="11" spans="1:15" ht="15.75" thickBot="1" x14ac:dyDescent="0.3">
      <c r="A11" s="86"/>
      <c r="B11" s="86"/>
      <c r="C11" s="86"/>
      <c r="D11" s="86"/>
      <c r="E11" s="86"/>
      <c r="F11"/>
      <c r="G11"/>
      <c r="H11"/>
      <c r="I11"/>
      <c r="J11"/>
      <c r="K11"/>
      <c r="L11" s="320" t="s">
        <v>10</v>
      </c>
      <c r="M11" s="321">
        <f>G10+I10+K10+M10</f>
        <v>0</v>
      </c>
    </row>
    <row r="12" spans="1:15" ht="15.75" thickBot="1" x14ac:dyDescent="0.3">
      <c r="A12" s="86"/>
      <c r="B12" s="86"/>
      <c r="C12" s="86"/>
      <c r="D12" s="86"/>
      <c r="E12" s="86"/>
      <c r="F12" s="86"/>
      <c r="G12" s="86"/>
    </row>
    <row r="13" spans="1:15" customFormat="1" ht="130.5" customHeight="1" x14ac:dyDescent="0.25">
      <c r="A13" s="410" t="s">
        <v>309</v>
      </c>
      <c r="B13" s="411"/>
      <c r="C13" s="411"/>
      <c r="D13" s="411"/>
      <c r="E13" s="376"/>
    </row>
    <row r="14" spans="1:15" customFormat="1" ht="35.25" customHeight="1" thickBot="1" x14ac:dyDescent="0.3">
      <c r="A14" s="412" t="s">
        <v>298</v>
      </c>
      <c r="B14" s="413"/>
      <c r="C14" s="413"/>
      <c r="D14" s="413"/>
      <c r="E14" s="377"/>
    </row>
    <row r="15" spans="1:15" x14ac:dyDescent="0.25">
      <c r="A15" s="86"/>
      <c r="B15" s="86"/>
      <c r="C15" s="87"/>
      <c r="D15" s="87"/>
      <c r="E15" s="87"/>
      <c r="F15" s="87"/>
      <c r="G15" s="87"/>
    </row>
    <row r="16" spans="1:15" x14ac:dyDescent="0.25">
      <c r="A16" s="86"/>
      <c r="B16" s="86"/>
      <c r="C16" s="86"/>
      <c r="D16" s="86"/>
      <c r="E16" s="86"/>
      <c r="F16" s="86"/>
      <c r="G16" s="86"/>
    </row>
    <row r="17" spans="1:7" s="86" customFormat="1" x14ac:dyDescent="0.25"/>
    <row r="18" spans="1:7" s="86" customFormat="1" x14ac:dyDescent="0.25"/>
    <row r="19" spans="1:7" s="86" customFormat="1" x14ac:dyDescent="0.25"/>
    <row r="20" spans="1:7" s="86" customFormat="1" x14ac:dyDescent="0.25"/>
    <row r="21" spans="1:7" s="86" customFormat="1" x14ac:dyDescent="0.25"/>
    <row r="22" spans="1:7" s="86" customFormat="1" x14ac:dyDescent="0.25"/>
    <row r="23" spans="1:7" s="86" customFormat="1" x14ac:dyDescent="0.25"/>
    <row r="24" spans="1:7" s="86" customFormat="1" x14ac:dyDescent="0.25"/>
    <row r="25" spans="1:7" s="86" customFormat="1" x14ac:dyDescent="0.25"/>
    <row r="26" spans="1:7" s="86" customFormat="1" x14ac:dyDescent="0.25"/>
    <row r="27" spans="1:7" x14ac:dyDescent="0.25">
      <c r="A27" s="86"/>
      <c r="B27" s="86"/>
      <c r="C27" s="86"/>
      <c r="D27" s="86"/>
      <c r="E27" s="86"/>
      <c r="F27" s="86"/>
      <c r="G27" s="86"/>
    </row>
    <row r="28" spans="1:7" x14ac:dyDescent="0.25">
      <c r="A28" s="86"/>
      <c r="B28" s="86"/>
      <c r="C28" s="86"/>
      <c r="D28" s="86"/>
      <c r="E28" s="86"/>
      <c r="F28" s="86"/>
      <c r="G28" s="86"/>
    </row>
    <row r="29" spans="1:7" x14ac:dyDescent="0.25">
      <c r="A29" s="86"/>
      <c r="B29" s="86"/>
      <c r="C29" s="86"/>
      <c r="D29" s="86"/>
      <c r="E29" s="86"/>
      <c r="F29" s="86"/>
      <c r="G29" s="86"/>
    </row>
    <row r="30" spans="1:7" x14ac:dyDescent="0.25">
      <c r="A30" s="86"/>
      <c r="B30" s="86"/>
      <c r="C30" s="86"/>
      <c r="D30" s="86"/>
      <c r="E30" s="86"/>
      <c r="F30" s="86"/>
      <c r="G30" s="86"/>
    </row>
  </sheetData>
  <mergeCells count="7">
    <mergeCell ref="A1:M1"/>
    <mergeCell ref="A13:D13"/>
    <mergeCell ref="A14:D14"/>
    <mergeCell ref="N2:N3"/>
    <mergeCell ref="O2:O3"/>
    <mergeCell ref="A2:D2"/>
    <mergeCell ref="E2:E3"/>
  </mergeCells>
  <conditionalFormatting sqref="C13:C14">
    <cfRule type="duplicateValues" dxfId="15" priority="2"/>
  </conditionalFormatting>
  <conditionalFormatting sqref="B13:B14">
    <cfRule type="duplicateValues" dxfId="14" priority="1"/>
  </conditionalFormatting>
  <pageMargins left="0.25" right="0.25" top="0.75" bottom="0.75" header="0.3" footer="0.3"/>
  <pageSetup fitToHeight="0" orientation="portrait" r:id="rId1"/>
  <headerFooter>
    <oddHeader>&amp;CMIDLIFE OVERHAUL
PARTS KITS</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KIT A</vt:lpstr>
      <vt:lpstr>KIT B</vt:lpstr>
      <vt:lpstr>KIT C</vt:lpstr>
      <vt:lpstr>KIT D</vt:lpstr>
      <vt:lpstr>KIT E</vt:lpstr>
      <vt:lpstr>KIT F</vt:lpstr>
      <vt:lpstr>CHASSIS  KIT A</vt:lpstr>
      <vt:lpstr>S UNITS KIT A BLAD</vt:lpstr>
      <vt:lpstr>HVAC KIT BLAD A </vt:lpstr>
      <vt:lpstr>HVAC KIT BLAD  B</vt:lpstr>
      <vt:lpstr>F AXLE KIT A</vt:lpstr>
      <vt:lpstr>R AXLE KIT A</vt:lpstr>
      <vt:lpstr>FAREBOX KIT</vt:lpstr>
      <vt:lpstr>LED LIGHT KIT</vt:lpstr>
      <vt:lpstr>KIT AC 407c</vt:lpstr>
      <vt:lpstr>MISCELLANEOUS</vt:lpstr>
      <vt:lpstr>Front Axle Kit C</vt:lpstr>
      <vt:lpstr>'CHASSIS  KIT A'!Print_Area</vt:lpstr>
      <vt:lpstr>'F AXLE KIT A'!Print_Area</vt:lpstr>
      <vt:lpstr>'FAREBOX KIT'!Print_Area</vt:lpstr>
      <vt:lpstr>'Front Axle Kit C'!Print_Area</vt:lpstr>
      <vt:lpstr>'HVAC KIT BLAD  B'!Print_Area</vt:lpstr>
      <vt:lpstr>'HVAC KIT BLAD A '!Print_Area</vt:lpstr>
      <vt:lpstr>'KIT A'!Print_Area</vt:lpstr>
      <vt:lpstr>'KIT AC 407c'!Print_Area</vt:lpstr>
      <vt:lpstr>'KIT B'!Print_Area</vt:lpstr>
      <vt:lpstr>'KIT C'!Print_Area</vt:lpstr>
      <vt:lpstr>'KIT D'!Print_Area</vt:lpstr>
      <vt:lpstr>'KIT E'!Print_Area</vt:lpstr>
      <vt:lpstr>'KIT F'!Print_Area</vt:lpstr>
      <vt:lpstr>'LED LIGHT KIT'!Print_Area</vt:lpstr>
      <vt:lpstr>MISCELLANEOUS!Print_Area</vt:lpstr>
      <vt:lpstr>'R AXLE KIT A'!Print_Area</vt:lpstr>
      <vt:lpstr>'S UNITS KIT A BLAD'!Print_Area</vt:lpstr>
    </vt:vector>
  </TitlesOfParts>
  <Company>WMATA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Wasiak, Tara</dc:creator>
  <cp:lastModifiedBy>e012033</cp:lastModifiedBy>
  <cp:lastPrinted>2015-09-03T13:23:24Z</cp:lastPrinted>
  <dcterms:created xsi:type="dcterms:W3CDTF">2015-08-19T19:17:33Z</dcterms:created>
  <dcterms:modified xsi:type="dcterms:W3CDTF">2015-10-15T13:40:52Z</dcterms:modified>
</cp:coreProperties>
</file>